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9440" windowHeight="7725" activeTab="0"/>
  </bookViews>
  <sheets>
    <sheet name="Anticorruzione " sheetId="1" r:id="rId1"/>
    <sheet name="Digitalizzazione" sheetId="2" r:id="rId2"/>
    <sheet name="Siope+" sheetId="3" r:id="rId3"/>
    <sheet name="Software SUE" sheetId="4" r:id="rId4"/>
    <sheet name="ANPR" sheetId="5" r:id="rId5"/>
    <sheet name="CIE" sheetId="6" r:id="rId6"/>
  </sheets>
  <externalReferences>
    <externalReference r:id="rId9"/>
  </externalReferences>
  <definedNames>
    <definedName name="area">'[1]db1'!$B$2:$B$20</definedName>
    <definedName name="_xlnm.Print_Area" localSheetId="4">'ANPR'!$A$1:$R$80</definedName>
    <definedName name="_xlnm.Print_Area" localSheetId="0">'Anticorruzione '!$A$1:$R$87</definedName>
    <definedName name="_xlnm.Print_Area" localSheetId="5">'CIE'!$A$1:$R$80</definedName>
    <definedName name="_xlnm.Print_Area" localSheetId="1">'Digitalizzazione'!$A$1:$N$89</definedName>
    <definedName name="_xlnm.Print_Area" localSheetId="2">'Siope+'!$A$1:$R$93</definedName>
    <definedName name="_xlnm.Print_Area" localSheetId="3">'Software SUE'!$A$1:$R$79</definedName>
    <definedName name="cronoprogramma">'[1]db1'!$K$1</definedName>
    <definedName name="nome">'[1]db1'!$C$2:$C$20</definedName>
    <definedName name="Payment_Needed">"Pagamento richiesto"</definedName>
    <definedName name="Reimbursement">"Rimborso"</definedName>
    <definedName name="tipo">'[1]db1'!$E$2:$E$4</definedName>
    <definedName name="_xlnm.Print_Titles" localSheetId="1">'Digitalizzazione'!$1:$5</definedName>
    <definedName name="_xlnm.Print_Titles" localSheetId="2">'Siope+'!$1:$8</definedName>
  </definedNames>
  <calcPr fullCalcOnLoad="1"/>
</workbook>
</file>

<file path=xl/comments3.xml><?xml version="1.0" encoding="utf-8"?>
<comments xmlns="http://schemas.openxmlformats.org/spreadsheetml/2006/main">
  <authors>
    <author>Autore</author>
  </authors>
  <commentList>
    <comment ref="A30" authorId="0">
      <text>
        <r>
          <rPr>
            <sz val="9"/>
            <rFont val="Tahoma"/>
            <family val="2"/>
          </rPr>
          <t xml:space="preserve">
cosa produco
</t>
        </r>
        <r>
          <rPr>
            <b/>
            <sz val="9"/>
            <rFont val="Tahoma"/>
            <family val="2"/>
          </rPr>
          <t>campo obbligatorio</t>
        </r>
      </text>
    </comment>
    <comment ref="A33" authorId="0">
      <text>
        <r>
          <rPr>
            <sz val="9"/>
            <rFont val="Tahoma"/>
            <family val="2"/>
          </rPr>
          <t>indici non strettamente necessari se non si richiama nella finalità il miglioramento temporale</t>
        </r>
      </text>
    </comment>
    <comment ref="A35" authorId="0">
      <text>
        <r>
          <rPr>
            <sz val="9"/>
            <rFont val="Tahoma"/>
            <family val="2"/>
          </rPr>
          <t xml:space="preserve">
costituiscono costo dell' obiettivo i costi diretti a produrlo non già conteggiati nell'attività istituzionale. I costi sono riferiti al titolo primo
</t>
        </r>
      </text>
    </comment>
    <comment ref="A37" authorId="0">
      <text>
        <r>
          <rPr>
            <sz val="9"/>
            <rFont val="Tahoma"/>
            <family val="2"/>
          </rPr>
          <t xml:space="preserve">è la misurazione qualitativa della nostro risultato 
</t>
        </r>
      </text>
    </comment>
    <comment ref="K82" authorId="0">
      <text>
        <r>
          <rPr>
            <sz val="9"/>
            <rFont val="Tahoma"/>
            <family val="2"/>
          </rPr>
          <t xml:space="preserve">
è alternativo alle ore</t>
        </r>
      </text>
    </comment>
  </commentList>
</comments>
</file>

<file path=xl/comments4.xml><?xml version="1.0" encoding="utf-8"?>
<comments xmlns="http://schemas.openxmlformats.org/spreadsheetml/2006/main">
  <authors>
    <author>Autore</author>
  </authors>
  <commentList>
    <comment ref="A29" authorId="0">
      <text>
        <r>
          <rPr>
            <sz val="9"/>
            <rFont val="Tahoma"/>
            <family val="2"/>
          </rPr>
          <t xml:space="preserve">
cosa produco
</t>
        </r>
        <r>
          <rPr>
            <b/>
            <sz val="9"/>
            <rFont val="Tahoma"/>
            <family val="2"/>
          </rPr>
          <t>campo obbligatorio</t>
        </r>
      </text>
    </comment>
    <comment ref="A31" authorId="0">
      <text>
        <r>
          <rPr>
            <sz val="9"/>
            <rFont val="Tahoma"/>
            <family val="2"/>
          </rPr>
          <t>indici non strettamente necessari se non si richiama nella finalità il miglioramento temporale</t>
        </r>
      </text>
    </comment>
    <comment ref="A33" authorId="0">
      <text>
        <r>
          <rPr>
            <sz val="9"/>
            <rFont val="Tahoma"/>
            <family val="2"/>
          </rPr>
          <t xml:space="preserve">
costituiscono costo dell' obiettivo i costi diretti a produrlo non già conteggiati nell'attività istituzionale. I costi sono riferiti al titolo primo
</t>
        </r>
      </text>
    </comment>
    <comment ref="A35" authorId="0">
      <text>
        <r>
          <rPr>
            <sz val="9"/>
            <rFont val="Tahoma"/>
            <family val="2"/>
          </rPr>
          <t xml:space="preserve">è la misurazione qualitativa della nostro risultato 
</t>
        </r>
      </text>
    </comment>
    <comment ref="K62" authorId="0">
      <text>
        <r>
          <rPr>
            <sz val="9"/>
            <rFont val="Tahoma"/>
            <family val="2"/>
          </rPr>
          <t xml:space="preserve">
è alternativo alle ore</t>
        </r>
      </text>
    </comment>
  </commentList>
</comments>
</file>

<file path=xl/comments5.xml><?xml version="1.0" encoding="utf-8"?>
<comments xmlns="http://schemas.openxmlformats.org/spreadsheetml/2006/main">
  <authors>
    <author>Autore</author>
  </authors>
  <commentList>
    <comment ref="A29" authorId="0">
      <text>
        <r>
          <rPr>
            <sz val="9"/>
            <rFont val="Tahoma"/>
            <family val="2"/>
          </rPr>
          <t xml:space="preserve">
cosa produco
</t>
        </r>
        <r>
          <rPr>
            <b/>
            <sz val="9"/>
            <rFont val="Tahoma"/>
            <family val="2"/>
          </rPr>
          <t>campo obbligatorio</t>
        </r>
      </text>
    </comment>
    <comment ref="A31" authorId="0">
      <text>
        <r>
          <rPr>
            <sz val="9"/>
            <rFont val="Tahoma"/>
            <family val="2"/>
          </rPr>
          <t>indici non strettamente necessari se non si richiama nella finalità il miglioramento temporale</t>
        </r>
      </text>
    </comment>
    <comment ref="A33" authorId="0">
      <text>
        <r>
          <rPr>
            <sz val="9"/>
            <rFont val="Tahoma"/>
            <family val="2"/>
          </rPr>
          <t xml:space="preserve">
costituiscono costo dell' obiettivo i costi diretti a produrlo non già conteggiati nell'attività istituzionale. I costi sono riferiti al titolo primo
</t>
        </r>
      </text>
    </comment>
    <comment ref="A35" authorId="0">
      <text>
        <r>
          <rPr>
            <sz val="9"/>
            <rFont val="Tahoma"/>
            <family val="2"/>
          </rPr>
          <t xml:space="preserve">è la misurazione qualitativa della nostro risultato 
</t>
        </r>
      </text>
    </comment>
    <comment ref="K62" authorId="0">
      <text>
        <r>
          <rPr>
            <sz val="9"/>
            <rFont val="Tahoma"/>
            <family val="2"/>
          </rPr>
          <t xml:space="preserve">
è alternativo alle ore</t>
        </r>
      </text>
    </comment>
  </commentList>
</comments>
</file>

<file path=xl/comments6.xml><?xml version="1.0" encoding="utf-8"?>
<comments xmlns="http://schemas.openxmlformats.org/spreadsheetml/2006/main">
  <authors>
    <author>Autore</author>
  </authors>
  <commentList>
    <comment ref="A29" authorId="0">
      <text>
        <r>
          <rPr>
            <sz val="9"/>
            <rFont val="Tahoma"/>
            <family val="2"/>
          </rPr>
          <t xml:space="preserve">
cosa produco
</t>
        </r>
        <r>
          <rPr>
            <b/>
            <sz val="9"/>
            <rFont val="Tahoma"/>
            <family val="2"/>
          </rPr>
          <t>campo obbligatorio</t>
        </r>
      </text>
    </comment>
    <comment ref="A31" authorId="0">
      <text>
        <r>
          <rPr>
            <sz val="9"/>
            <rFont val="Tahoma"/>
            <family val="2"/>
          </rPr>
          <t>indici non strettamente necessari se non si richiama nella finalità il miglioramento temporale</t>
        </r>
      </text>
    </comment>
    <comment ref="A33" authorId="0">
      <text>
        <r>
          <rPr>
            <sz val="9"/>
            <rFont val="Tahoma"/>
            <family val="2"/>
          </rPr>
          <t xml:space="preserve">
costituiscono costo dell' obiettivo i costi diretti a produrlo non già conteggiati nell'attività istituzionale. I costi sono riferiti al titolo primo
</t>
        </r>
      </text>
    </comment>
    <comment ref="A35" authorId="0">
      <text>
        <r>
          <rPr>
            <sz val="9"/>
            <rFont val="Tahoma"/>
            <family val="2"/>
          </rPr>
          <t xml:space="preserve">è la misurazione qualitativa della nostro risultato 
</t>
        </r>
      </text>
    </comment>
    <comment ref="K62" authorId="0">
      <text>
        <r>
          <rPr>
            <sz val="9"/>
            <rFont val="Tahoma"/>
            <family val="2"/>
          </rPr>
          <t xml:space="preserve">
è alternativo alle ore</t>
        </r>
      </text>
    </comment>
  </commentList>
</comments>
</file>

<file path=xl/sharedStrings.xml><?xml version="1.0" encoding="utf-8"?>
<sst xmlns="http://schemas.openxmlformats.org/spreadsheetml/2006/main" count="839" uniqueCount="195">
  <si>
    <t>Obiettivo gestionale n° 1</t>
  </si>
  <si>
    <t>Indirizzo Strategico DUP n. X</t>
  </si>
  <si>
    <t>Missione 1 : Servizi istituzionali, generali e di gestione</t>
  </si>
  <si>
    <t>Obj Operativo DUP n. X</t>
  </si>
  <si>
    <t>Programma 2 : Segreteria Generale</t>
  </si>
  <si>
    <t>Centro di Responsabilità:</t>
  </si>
  <si>
    <t>TEMPI :</t>
  </si>
  <si>
    <t>Altri Centri di Responsabilità coinvolti:</t>
  </si>
  <si>
    <t>X</t>
  </si>
  <si>
    <t>Titolo Obiettivo gestionale PEG/PERFORMANCE</t>
  </si>
  <si>
    <t>Attuazione del Piano Triennale di Prevenzione della Corruzione</t>
  </si>
  <si>
    <t>Descrizione obiettivo</t>
  </si>
  <si>
    <t>Il presente obiettivo gestionale, derivante dal Piano Triennale di Prevenzione della Corruzione (PTPC) approvato dall'Ente, individua e misura le attività di prevenzione idonee a ridurre la probabilità che si verifichi il rischio di corruzione nell'Ente, ed è parallelamene finalizzato alla rilevazione e al report dei dati necessari al soddisfacimento degli obblighi previsti dalla normativa in materia.
L'obiettivo è inserito nel Piano della Performance anche al fine di evidenziare il collegamento del documento di programmazione con il PTPC, così come richiamato da ANAC con la Determina n. 12 del 28/10/2015 e ribadito con la Delibera n. 831 del 3 Agosto 2016: la lotta alla corruzione rappresenta, infatti,  un obiettivo strategico dell’albero della Performance che l’Ente locale attua con piani di azione operativi. 
Gli adempimenti, i compiti e le responsabilità del Responsabile per la Prevenzione della Corruzione (RPC) e dei suoi collaboratori sono parte integrante del ciclo della performance.</t>
  </si>
  <si>
    <t>Descrizione delle fasi di attuazione:</t>
  </si>
  <si>
    <t>Approvazione in Giunta del PTPC relativo all'anno corrente</t>
  </si>
  <si>
    <t>Redazione report monitoraggio da parte dei Responsabili di Servizio</t>
  </si>
  <si>
    <t>Pubblicazione sul sito istituzionale dell'Ente dell'Attestazione del livello di Trasparenza rilasciata dall'OV</t>
  </si>
  <si>
    <t>Redazione relazione sulla stato di attuazione delle misure previste dal PTPC anno corrente da parte del RPC</t>
  </si>
  <si>
    <t>Attuazione delle misure previste dal PTPC anno corrente</t>
  </si>
  <si>
    <t>Predisposizione aggiornamento annuale del PTPCT da parte del RPCT</t>
  </si>
  <si>
    <t>Monitoraggio sull'attuazione delle misure previste dal PTPCT anno corrente</t>
  </si>
  <si>
    <t>Indicatori di Efficacia Quantitativa</t>
  </si>
  <si>
    <t>Scostamento</t>
  </si>
  <si>
    <t>n. Aree Generali di rischio sulle quali è stata realizzata la mappatura dei processi</t>
  </si>
  <si>
    <t>n. report Controllo successivo degli atti</t>
  </si>
  <si>
    <t>da Regolamento</t>
  </si>
  <si>
    <t>n. dipendenti coinvolti in attività formative in materia di prevenzione della corruzione</t>
  </si>
  <si>
    <t>Indicatori Temporali</t>
  </si>
  <si>
    <t>Approvazione in Giunta del PTPCT relativo all'anno corrente</t>
  </si>
  <si>
    <t>Redazione relazione sulla stato di attuazione delle misure previste dal PTPCT da parte del RPC</t>
  </si>
  <si>
    <t>Predisposizione aggiornamento annuale del PTPCT da parte del RPC</t>
  </si>
  <si>
    <t>-</t>
  </si>
  <si>
    <t>Indicatori di Efficienza</t>
  </si>
  <si>
    <t>Costo dell'obiettivo</t>
  </si>
  <si>
    <t>Indici di Efficacia Qualitativa</t>
  </si>
  <si>
    <r>
      <t>n.</t>
    </r>
    <r>
      <rPr>
        <sz val="8"/>
        <color indexed="10"/>
        <rFont val="Tahoma"/>
        <family val="2"/>
      </rPr>
      <t xml:space="preserve"> </t>
    </r>
    <r>
      <rPr>
        <sz val="8"/>
        <rFont val="Tahoma"/>
        <family val="2"/>
      </rPr>
      <t>violazioni del Codice di Comportamento</t>
    </r>
  </si>
  <si>
    <t>n. segnalazioni di illeciti ai sensi del PTPCT (whistleblowing)</t>
  </si>
  <si>
    <t>Valutazione media da report Controlli Interni</t>
  </si>
  <si>
    <t>CRONOPROGRAMMA</t>
  </si>
  <si>
    <t>FASI E TEMPI</t>
  </si>
  <si>
    <t>Gennaio</t>
  </si>
  <si>
    <t>Febbraio</t>
  </si>
  <si>
    <t>Marzo</t>
  </si>
  <si>
    <t>Aprile</t>
  </si>
  <si>
    <t>Maggio</t>
  </si>
  <si>
    <t>Giugno</t>
  </si>
  <si>
    <t>Luglio</t>
  </si>
  <si>
    <t>Agosto</t>
  </si>
  <si>
    <t>Settembre</t>
  </si>
  <si>
    <t>Ottobre</t>
  </si>
  <si>
    <t>Novembre</t>
  </si>
  <si>
    <t>Dicembre</t>
  </si>
  <si>
    <t>x</t>
  </si>
  <si>
    <t>PERSONALE COINVOLTO NELL'OBIETTIVO</t>
  </si>
  <si>
    <t>Cat.</t>
  </si>
  <si>
    <t>Cognome e Nome</t>
  </si>
  <si>
    <t>Costo orario</t>
  </si>
  <si>
    <t>n° ore dedicate</t>
  </si>
  <si>
    <t>% tempo dedicato</t>
  </si>
  <si>
    <t>Costo della risorsa</t>
  </si>
  <si>
    <t>COSTO DELLE RISORSE INTERNE</t>
  </si>
  <si>
    <t>RISORSE AGGIUNTIVE UTILIZZATE</t>
  </si>
  <si>
    <t>Tipologia</t>
  </si>
  <si>
    <t>Descrizione</t>
  </si>
  <si>
    <t>Costo</t>
  </si>
  <si>
    <t>COSTO COMPLESSIVO DELL'OBIETTIVO</t>
  </si>
  <si>
    <t>DES</t>
  </si>
  <si>
    <t>TYP</t>
  </si>
  <si>
    <t>ATT</t>
  </si>
  <si>
    <t>VA</t>
  </si>
  <si>
    <t>ADD</t>
  </si>
  <si>
    <t>TISCI Claudio</t>
  </si>
  <si>
    <t xml:space="preserve">C3 </t>
  </si>
  <si>
    <t>INDICATORI DI RISULTATO</t>
  </si>
  <si>
    <t>Descrizione delle fasi di attuazione</t>
  </si>
  <si>
    <t>Obj Operativo DUP:  n. X</t>
  </si>
  <si>
    <t>Indirizzo Strategico DUP : n. X</t>
  </si>
  <si>
    <t>RESPONSABILE</t>
  </si>
  <si>
    <t>SETTORE</t>
  </si>
  <si>
    <t>FINALITA'</t>
  </si>
  <si>
    <t>Responsabile Piano Informatizzazione</t>
  </si>
  <si>
    <t>TUTTI</t>
  </si>
  <si>
    <t>Collegamento DUP</t>
  </si>
  <si>
    <t>Missione 01 - Servizi Istituzionali, Generali e di Gestione</t>
  </si>
  <si>
    <t>Titolo Obiettivo:</t>
  </si>
  <si>
    <t>La digitalizzazione e dematerializzazione delle procedure amministrative e dei documenti rappresentano un obiettivo di medio periodo che impegnerà la struttura comunale all'adesione degli indirizzi Agid di progressiva dematerializzazione, conservazione sostitutiva, accesso ai servizi on line e pagamenti on line nei rapporti tra Amministrazione, Cittadini e Utenti dei servizi erogati.</t>
  </si>
  <si>
    <t>Descrizione Obiettivo:</t>
  </si>
  <si>
    <t xml:space="preserve">Verifica Piano di Informatizzazione delle procedure comunali </t>
  </si>
  <si>
    <t>Studio integrazione procedure informatiche a PagoPA</t>
  </si>
  <si>
    <t>Studio e avvio dematerializzazione iter Atti Amministrativi - conservazione sostitutiva</t>
  </si>
  <si>
    <t>Verifica procedure Manuale Protocollo Informatico con fascicolazione elettronica degli atti - conservazione sostitutiva Registro</t>
  </si>
  <si>
    <t>Verifica adesione a gara regionale per la conservazione sostitutiva degli atti dematerializzati</t>
  </si>
  <si>
    <t>Studio adesione e integrazione procedure informatiche a SPID - conservazione sostitutiva</t>
  </si>
  <si>
    <t>Indici di Quantità</t>
  </si>
  <si>
    <t>ATTESO</t>
  </si>
  <si>
    <t>RAGGIUNTO</t>
  </si>
  <si>
    <t>Scost.</t>
  </si>
  <si>
    <t>Indici di Tempo</t>
  </si>
  <si>
    <t>Rispetto delle scadenze AGID</t>
  </si>
  <si>
    <t>SI</t>
  </si>
  <si>
    <t xml:space="preserve">Ore di lavoro complessivamente dedicate all'obiettivo </t>
  </si>
  <si>
    <t>Indici di Economicità</t>
  </si>
  <si>
    <t xml:space="preserve">Costo dell'obiettivo </t>
  </si>
  <si>
    <t>Indici di Qualità</t>
  </si>
  <si>
    <t>Tipologie di atti correttamente dematerializzati e conservativi sost.</t>
  </si>
  <si>
    <t>(fatture elett - registro prot. - atti amm. - contratti)</t>
  </si>
  <si>
    <t>VERIFICA INTERMEDIA AL</t>
  </si>
  <si>
    <t>VERIFICA FINALE AL</t>
  </si>
  <si>
    <t>MEDIA VALORE RAGGIUNTO %</t>
  </si>
  <si>
    <t>MEDIA RISPETTO DEI TEMPI %</t>
  </si>
  <si>
    <t>Analisi degli scostamenti</t>
  </si>
  <si>
    <t xml:space="preserve">Cause </t>
  </si>
  <si>
    <t>Cause</t>
  </si>
  <si>
    <t>Effetti</t>
  </si>
  <si>
    <t>Relazione sul raggiungimento</t>
  </si>
  <si>
    <t>% Partecipazione</t>
  </si>
  <si>
    <t>C</t>
  </si>
  <si>
    <t>Federico Gariazzo (in convenzione)</t>
  </si>
  <si>
    <t>Pier Antonio Rasolo</t>
  </si>
  <si>
    <t>D</t>
  </si>
  <si>
    <t>Gianluca Benedetto</t>
  </si>
  <si>
    <t>COSTO DELLE RISORSE AGGIUNTIVE</t>
  </si>
  <si>
    <t>Obiettivo gestionale n° 2</t>
  </si>
  <si>
    <t xml:space="preserve">Attuare gli adempimenti normativi previsti </t>
  </si>
  <si>
    <t>Delibere e determine dematerializzate</t>
  </si>
  <si>
    <t>Obiettivo gestionale n° 3</t>
  </si>
  <si>
    <t>Lavorazione del Tesoriere documenti informatici inviati</t>
  </si>
  <si>
    <t>Provvedimenti correttivi</t>
  </si>
  <si>
    <t xml:space="preserve">Intrapresi </t>
  </si>
  <si>
    <t>Intrapresi</t>
  </si>
  <si>
    <t>Da attivare</t>
  </si>
  <si>
    <t>Obiettivo gestionale n° 4</t>
  </si>
  <si>
    <t>ANPR (anagrafe nazionale popolazione residente)</t>
  </si>
  <si>
    <t>Obiettivo gestionale n° 5</t>
  </si>
  <si>
    <t xml:space="preserve">n. mandati informatizzati </t>
  </si>
  <si>
    <t>n. reversali informatizzate</t>
  </si>
  <si>
    <t>Dematerializzazione pratiche</t>
  </si>
  <si>
    <t>Ore dedicate all'obiettivo</t>
  </si>
  <si>
    <t>Pratiche gestite</t>
  </si>
  <si>
    <t>Ore dedicate</t>
  </si>
  <si>
    <t>Realizzazione di un'unica banca dati con le informazioni anagrafiche della popolazione residente a cui faranno riferimento non solo i Comuni, ma l'intera Pubblica Amministrazione e tutti coloro che sono interessati ai dati anagrafici, in particolare i gestori di pubblici servizi</t>
  </si>
  <si>
    <t>Emissione mandati e reversali</t>
  </si>
  <si>
    <t>Sottoscrizione digitale mandati e reversali</t>
  </si>
  <si>
    <t>Gestione telematica delle pratiche legate all'edilizia residenziale</t>
  </si>
  <si>
    <t>Ricezione pratiche SUE da professionisti e/o committenti abilitati</t>
  </si>
  <si>
    <t>Protocollazione pratiche SUE ricevute</t>
  </si>
  <si>
    <t>Lavorazione e gestione pratiche SUE</t>
  </si>
  <si>
    <t>(eventuale) Nomina RUP</t>
  </si>
  <si>
    <t>(eventuale) Consulenza a professionisti e/o committenti abilitati su presentazione pratiche SUE</t>
  </si>
  <si>
    <t>n. attestazioni dell'avvenuta verifica dell'insussistenza di situazioni, anche potenziali, di conflitto di interesse per i Consulenti e Collaboratori pubblicate in Amministrazione Trasparente</t>
  </si>
  <si>
    <t>X / X = 100%</t>
  </si>
  <si>
    <t>Consolidamento SUE (sportello unico edilizia)</t>
  </si>
  <si>
    <t>Obiettivo gestionale n° 6</t>
  </si>
  <si>
    <t>Emissione carte d'identità in formato elettronico</t>
  </si>
  <si>
    <t>CIE emesse</t>
  </si>
  <si>
    <t>Emissione CIE</t>
  </si>
  <si>
    <t xml:space="preserve">SIOPE+ è la nuova infrastruttura che intermedia il colloquio tra pubbliche amministrazioni e banche tesoriere con l'obiettivo di migliorare la qualità dei dati per il monitoraggio della spesa pubblica e per rilevare i tempi di pagamento delle Pubbliche Amministrazioni nei confronti delle imprese fornitrici. La completa dematerializzazione dei flussi informativi scambiati tra amministrazioni e tesorieri e la standardizzazione del protocollo e delle modalità di colloquio contribuiscono ad innalzare il livello di informatizzazione dei singoli enti e ad accrescere l'efficienza del sistema dei pagamenti pubblici.
L'infrastruttura SIOPE+ è stata sviluppata dalla Banca d'Italia per conto della Ragioneria Generale dello Stato (RGS): sulla base di quanto previsto dall'art.1, comma 533, della legge 11 dicembre 2016, le Amministrazioni Pubbliche sono tenute a ordinare incassi e pagamenti al proprio tesoriere o cassiere utilizzando esclusivamente ordinativi informatici emessi secondo lo standard definito dall'Agenzia per l'Italia Digitale (AgID) e trasmessi attraverso l'infrastruttura SIOPE+.
</t>
  </si>
  <si>
    <t>Verifica della coerenza fra la mappatura del rischio realizzata nel PTPC anno corrente e quanto previsto con la Determina n. 12 del 28/10/2015 e con la Delibera n. 831 del 3 Agosto 2016 di ANAC</t>
  </si>
  <si>
    <t>Digitalizzazione dei documenti</t>
  </si>
  <si>
    <t xml:space="preserve">Segretario Comunale </t>
  </si>
  <si>
    <t>ATTESO 2019</t>
  </si>
  <si>
    <t>RAGGIUNTO 2019</t>
  </si>
  <si>
    <t xml:space="preserve">INDICATORI DI RISULTATO </t>
  </si>
  <si>
    <t>Dematerializzazione e servizi on line - obiettivo triennale - fase 2019</t>
  </si>
  <si>
    <t>Pubblicazione del PTPCT anno 2019 sul sito istituzionale dell'Ente</t>
  </si>
  <si>
    <t>Studi di fattibilità su azioni 2019 2020 2021 (SPID, PagoPA)</t>
  </si>
  <si>
    <t>Progettazione esecutiva azioni 2019 2020 2021</t>
  </si>
  <si>
    <t>Generazione flussi informatici mandati e reversali</t>
  </si>
  <si>
    <t>Caricamento flussi informatici mandati e reversali su sito Tesoriere</t>
  </si>
  <si>
    <t>Invio flussi informatici mandati e reversali su sito Tesoriere</t>
  </si>
  <si>
    <t>Ricezione dal Tesoriere ack siope, ricevute, esiti, rendicontazioni, giornale cassa (provvisori entrata e spesa)</t>
  </si>
  <si>
    <t>Importazione documenti ricevuti dal Tesoriere su pc e software gestionale (giornale cassa)</t>
  </si>
  <si>
    <t>Dematerializzazione mandati</t>
  </si>
  <si>
    <t xml:space="preserve">Dematerializzazione reversali </t>
  </si>
  <si>
    <t>Resp. Serv. Tecnico</t>
  </si>
  <si>
    <t>Resp. Serv. Finanziario</t>
  </si>
  <si>
    <t>Subentro</t>
  </si>
  <si>
    <t>Lavorazione pratiche con nuovo sistema</t>
  </si>
  <si>
    <t>Pratiche lavorate (emigrazioni/immigrazioni)</t>
  </si>
  <si>
    <t>Perfezionamento pratiche</t>
  </si>
  <si>
    <t>Resp. Serv. Demogr.</t>
  </si>
  <si>
    <t>Resp. Serv. Finanziario Resp. Serv. Tecnico Resp. Serv. Demogr. e Polizia Municipale</t>
  </si>
  <si>
    <t>Consolidamento Siope+</t>
  </si>
  <si>
    <t>Censimento utenti e postazioni</t>
  </si>
  <si>
    <t>Configurazione postazioni</t>
  </si>
  <si>
    <t>Consolidamento CIE (Carta Identità Elettronica)</t>
  </si>
  <si>
    <t>Gestione appuntamenti per emissione CIE</t>
  </si>
  <si>
    <t>Importazione pratiche SUE ricevute nel software</t>
  </si>
  <si>
    <t>Programma 6: Ufficio tecnico</t>
  </si>
  <si>
    <t>Programma 7: Elezioni e consultazioni popolari - Anagrafe e stato civile</t>
  </si>
  <si>
    <t>Programma 3: Gestione economica, finanziaria, programmazione, provveditorato</t>
  </si>
  <si>
    <t>Invio dei file contenenti i dati registrati nell'APR e nell'AIRE</t>
  </si>
  <si>
    <t>n.d.</t>
  </si>
  <si>
    <t xml:space="preserve">entro 31/7/20 </t>
  </si>
  <si>
    <t>30/04/2020 prorogato al 31/7/20</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</si>
</sst>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00"/>
    <numFmt numFmtId="173" formatCode="_-[$€-2]\ * #,##0.00_-;\-[$€-2]\ * #,##0.00_-;_-[$€-2]\ * &quot;-&quot;??_-"/>
    <numFmt numFmtId="174" formatCode="_(&quot;L.&quot;* #,##0.00_);_(&quot;L.&quot;* \(#,##0.00\);_(&quot;L.&quot;* &quot;-&quot;??_);_(@_)"/>
    <numFmt numFmtId="175" formatCode="_-&quot;€ &quot;* #,##0.00_-;&quot;-€ &quot;* #,##0.00_-;_-&quot;€ &quot;* \-??_-;_-@_-"/>
    <numFmt numFmtId="176" formatCode="&quot;€ &quot;#,##0.00"/>
    <numFmt numFmtId="177" formatCode="[$-410]dddd\ d\ mmmm\ yyyy"/>
    <numFmt numFmtId="178" formatCode="00000"/>
    <numFmt numFmtId="179" formatCode="&quot;Sì&quot;;&quot;Sì&quot;;&quot;No&quot;"/>
    <numFmt numFmtId="180" formatCode="&quot;Vero&quot;;&quot;Vero&quot;;&quot;Falso&quot;"/>
    <numFmt numFmtId="181" formatCode="&quot;Attivo&quot;;&quot;Attivo&quot;;&quot;Inattivo&quot;"/>
    <numFmt numFmtId="182" formatCode="[$€-2]\ #.##000_);[Red]\([$€-2]\ #.##000\)"/>
    <numFmt numFmtId="183" formatCode="#,##0.00_-[$₹-44D]"/>
  </numFmts>
  <fonts count="59">
    <font>
      <sz val="11"/>
      <color theme="1"/>
      <name val="Calibri"/>
      <family val="2"/>
    </font>
    <font>
      <sz val="11"/>
      <color indexed="8"/>
      <name val="Calibri"/>
      <family val="2"/>
    </font>
    <font>
      <sz val="10"/>
      <name val="Tahoma"/>
      <family val="2"/>
    </font>
    <font>
      <sz val="14"/>
      <name val="Tahoma"/>
      <family val="2"/>
    </font>
    <font>
      <sz val="9"/>
      <name val="Tahoma"/>
      <family val="2"/>
    </font>
    <font>
      <b/>
      <sz val="9"/>
      <name val="Tahoma"/>
      <family val="2"/>
    </font>
    <font>
      <sz val="10"/>
      <name val="Arial"/>
      <family val="2"/>
    </font>
    <font>
      <b/>
      <sz val="10"/>
      <name val="Arial"/>
      <family val="2"/>
    </font>
    <font>
      <b/>
      <sz val="10"/>
      <name val="Tahoma"/>
      <family val="2"/>
    </font>
    <font>
      <sz val="8"/>
      <name val="Tahoma"/>
      <family val="2"/>
    </font>
    <font>
      <sz val="8"/>
      <color indexed="10"/>
      <name val="Tahoma"/>
      <family val="2"/>
    </font>
    <font>
      <sz val="10"/>
      <color indexed="10"/>
      <name val="Tahoma"/>
      <family val="2"/>
    </font>
    <font>
      <b/>
      <sz val="10"/>
      <color indexed="9"/>
      <name val="Tahoma"/>
      <family val="2"/>
    </font>
    <font>
      <b/>
      <sz val="8"/>
      <name val="Tahoma"/>
      <family val="2"/>
    </font>
    <font>
      <sz val="10"/>
      <color indexed="9"/>
      <name val="Tahoma"/>
      <family val="2"/>
    </font>
    <font>
      <sz val="9"/>
      <color indexed="9"/>
      <name val="Tahoma"/>
      <family val="2"/>
    </font>
    <font>
      <sz val="7"/>
      <name val="Tahoma"/>
      <family val="2"/>
    </font>
    <font>
      <b/>
      <sz val="8"/>
      <color indexed="10"/>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name val="Calibri"/>
      <family val="2"/>
    </font>
    <font>
      <sz val="11"/>
      <color indexed="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Tahoma"/>
      <family val="2"/>
    </font>
    <font>
      <sz val="11"/>
      <color theme="1"/>
      <name val="Tahoma"/>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rgb="FFFF0000"/>
        <bgColor indexed="64"/>
      </patternFill>
    </fill>
    <fill>
      <patternFill patternType="solid">
        <fgColor indexed="41"/>
        <bgColor indexed="64"/>
      </patternFill>
    </fill>
    <fill>
      <patternFill patternType="solid">
        <fgColor indexed="29"/>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9"/>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top style="thin"/>
      <bottom style="thin"/>
    </border>
    <border>
      <left/>
      <right style="thin"/>
      <top style="thin"/>
      <bottom style="thin"/>
    </border>
    <border>
      <left/>
      <right/>
      <top style="thin"/>
      <bottom style="thin"/>
    </border>
    <border>
      <left style="thin">
        <color indexed="8"/>
      </left>
      <right/>
      <top style="thin">
        <color indexed="8"/>
      </top>
      <bottom/>
    </border>
    <border>
      <left/>
      <right style="thin">
        <color indexed="8"/>
      </right>
      <top style="thin">
        <color indexed="8"/>
      </top>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style="thin"/>
      <bottom style="hair">
        <color indexed="8"/>
      </bottom>
    </border>
    <border>
      <left style="thin">
        <color indexed="8"/>
      </left>
      <right style="thin"/>
      <top style="thin"/>
      <bottom style="hair">
        <color indexed="8"/>
      </bottom>
    </border>
    <border>
      <left style="thin">
        <color indexed="8"/>
      </left>
      <right style="thin">
        <color indexed="8"/>
      </right>
      <top/>
      <bottom style="thin"/>
    </border>
    <border>
      <left style="thin">
        <color indexed="8"/>
      </left>
      <right style="thin"/>
      <top/>
      <bottom style="thin"/>
    </border>
    <border>
      <left style="thin">
        <color indexed="8"/>
      </left>
      <right style="thin">
        <color indexed="8"/>
      </right>
      <top style="medium">
        <color indexed="8"/>
      </top>
      <bottom style="hair">
        <color indexed="8"/>
      </bottom>
    </border>
    <border>
      <left style="thin">
        <color indexed="8"/>
      </left>
      <right style="thin">
        <color indexed="8"/>
      </right>
      <top style="thin">
        <color indexed="8"/>
      </top>
      <bottom style="medium">
        <color indexed="8"/>
      </bottom>
    </border>
    <border>
      <left style="thin">
        <color indexed="8"/>
      </left>
      <right style="thin">
        <color indexed="8"/>
      </right>
      <top/>
      <bottom style="medium">
        <color indexed="8"/>
      </bottom>
    </border>
    <border>
      <left style="thin">
        <color indexed="8"/>
      </left>
      <right style="thin">
        <color indexed="8"/>
      </right>
      <top style="hair">
        <color indexed="8"/>
      </top>
      <bottom/>
    </border>
    <border>
      <left style="thin">
        <color indexed="8"/>
      </left>
      <right style="thin">
        <color indexed="8"/>
      </right>
      <top/>
      <bottom style="thin">
        <color indexed="8"/>
      </bottom>
    </border>
    <border>
      <left style="thin">
        <color indexed="8"/>
      </left>
      <right>
        <color indexed="63"/>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style="medium"/>
    </border>
    <border>
      <left/>
      <right style="thin"/>
      <top/>
      <bottom style="medium"/>
    </border>
    <border>
      <left style="thin"/>
      <right style="thin"/>
      <top style="thin"/>
      <bottom/>
    </border>
    <border>
      <left style="thin"/>
      <right/>
      <top/>
      <bottom/>
    </border>
    <border>
      <left/>
      <right style="thin"/>
      <top/>
      <bottom/>
    </border>
    <border>
      <left/>
      <right style="thin">
        <color indexed="8"/>
      </right>
      <top style="hair">
        <color indexed="8"/>
      </top>
      <bottom style="hair">
        <color indexed="8"/>
      </bottom>
    </border>
    <border>
      <left/>
      <right/>
      <top style="hair">
        <color indexed="8"/>
      </top>
      <bottom style="hair">
        <color indexed="8"/>
      </bottom>
    </border>
    <border>
      <left/>
      <right style="hair"/>
      <top style="hair"/>
      <bottom style="hair"/>
    </border>
    <border>
      <left style="hair"/>
      <right style="thin"/>
      <top style="hair"/>
      <bottom style="hair"/>
    </border>
    <border>
      <left/>
      <right style="thin">
        <color indexed="8"/>
      </right>
      <top style="hair">
        <color indexed="8"/>
      </top>
      <bottom/>
    </border>
    <border>
      <left/>
      <right/>
      <top style="hair">
        <color indexed="8"/>
      </top>
      <bottom/>
    </border>
    <border>
      <left/>
      <right style="hair"/>
      <top style="hair"/>
      <bottom/>
    </border>
    <border>
      <left style="hair"/>
      <right style="thin"/>
      <top style="hair"/>
      <bottom/>
    </border>
    <border>
      <left/>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right/>
      <top style="thin">
        <color indexed="8"/>
      </top>
      <bottom style="hair">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top style="thin">
        <color indexed="8"/>
      </top>
      <bottom/>
    </border>
    <border>
      <left style="thin">
        <color indexed="8"/>
      </left>
      <right/>
      <top/>
      <bottom/>
    </border>
    <border>
      <left/>
      <right style="thin">
        <color indexed="8"/>
      </right>
      <top/>
      <bottom/>
    </border>
    <border>
      <left style="thin"/>
      <right style="thin">
        <color indexed="8"/>
      </right>
      <top style="thin"/>
      <bottom style="medium">
        <color indexed="8"/>
      </bottom>
    </border>
    <border>
      <left style="thin">
        <color indexed="8"/>
      </left>
      <right style="thin">
        <color indexed="8"/>
      </right>
      <top style="thin"/>
      <bottom style="medium">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right/>
      <top style="hair"/>
      <bottom style="thin"/>
    </border>
    <border>
      <left/>
      <right style="thin"/>
      <top style="hair"/>
      <bottom style="thin"/>
    </border>
    <border>
      <left style="thin">
        <color indexed="8"/>
      </left>
      <right/>
      <top style="thin">
        <color indexed="8"/>
      </top>
      <bottom style="hair">
        <color indexed="8"/>
      </bottom>
    </border>
    <border>
      <left/>
      <right style="thin">
        <color indexed="8"/>
      </right>
      <top style="thin">
        <color indexed="8"/>
      </top>
      <bottom style="hair">
        <color indexed="8"/>
      </bottom>
    </border>
    <border>
      <left style="thin">
        <color indexed="8"/>
      </left>
      <right/>
      <top style="hair">
        <color indexed="8"/>
      </top>
      <bottom style="hair">
        <color indexed="8"/>
      </bottom>
    </border>
    <border>
      <left style="thin">
        <color indexed="8"/>
      </left>
      <right style="thin">
        <color indexed="8"/>
      </right>
      <top style="hair">
        <color indexed="8"/>
      </top>
      <bottom style="thin"/>
    </border>
    <border>
      <left/>
      <right style="thin">
        <color indexed="8"/>
      </right>
      <top style="hair">
        <color indexed="8"/>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8"/>
      </left>
      <right style="thin">
        <color indexed="8"/>
      </right>
      <top/>
      <bottom/>
    </border>
    <border>
      <left style="thin"/>
      <right/>
      <top style="medium"/>
      <bottom style="thin"/>
    </border>
    <border>
      <left/>
      <right/>
      <top style="medium"/>
      <bottom style="thin"/>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color indexed="63"/>
      </right>
      <top style="medium"/>
      <bottom>
        <color indexed="63"/>
      </bottom>
    </border>
    <border>
      <left>
        <color indexed="63"/>
      </left>
      <right style="thin"/>
      <top style="medium"/>
      <bottom>
        <color indexed="63"/>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173" fontId="6" fillId="0" borderId="0" applyFont="0" applyFill="0" applyBorder="0" applyAlignment="0" applyProtection="0"/>
    <xf numFmtId="0" fontId="4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6" fillId="0" borderId="0" applyFont="0" applyFill="0" applyBorder="0" applyAlignment="0" applyProtection="0"/>
    <xf numFmtId="0" fontId="45" fillId="29" borderId="0" applyNumberFormat="0" applyBorder="0" applyAlignment="0" applyProtection="0"/>
    <xf numFmtId="0" fontId="1"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0" fillId="30" borderId="4" applyNumberFormat="0" applyFont="0" applyAlignment="0" applyProtection="0"/>
    <xf numFmtId="0" fontId="46" fillId="20" borderId="5" applyNumberFormat="0" applyAlignment="0" applyProtection="0"/>
    <xf numFmtId="9" fontId="0" fillId="0" borderId="0" applyFont="0" applyFill="0" applyBorder="0" applyAlignment="0" applyProtection="0"/>
    <xf numFmtId="9" fontId="6" fillId="0" borderId="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1" borderId="0" applyNumberFormat="0" applyBorder="0" applyAlignment="0" applyProtection="0"/>
    <xf numFmtId="0" fontId="5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75" fontId="2" fillId="0" borderId="0" applyFill="0" applyBorder="0" applyAlignment="0" applyProtection="0"/>
    <xf numFmtId="174" fontId="6" fillId="0" borderId="0" applyFont="0" applyFill="0" applyBorder="0" applyAlignment="0" applyProtection="0"/>
  </cellStyleXfs>
  <cellXfs count="513">
    <xf numFmtId="0" fontId="0" fillId="0" borderId="0" xfId="0" applyFont="1" applyAlignment="1">
      <alignment/>
    </xf>
    <xf numFmtId="0" fontId="2" fillId="0" borderId="0" xfId="55" applyAlignment="1" applyProtection="1">
      <alignment horizontal="center" vertical="center"/>
      <protection locked="0"/>
    </xf>
    <xf numFmtId="0" fontId="2" fillId="0" borderId="0" xfId="55" applyAlignment="1" applyProtection="1">
      <alignment horizontal="center" vertical="center"/>
      <protection/>
    </xf>
    <xf numFmtId="0" fontId="4" fillId="0" borderId="0" xfId="55" applyFont="1" applyAlignment="1" applyProtection="1">
      <alignment horizontal="center" vertical="center"/>
      <protection locked="0"/>
    </xf>
    <xf numFmtId="0" fontId="2" fillId="0" borderId="0" xfId="55" applyFont="1" applyAlignment="1" applyProtection="1">
      <alignment horizontal="center" vertical="center"/>
      <protection locked="0"/>
    </xf>
    <xf numFmtId="0" fontId="6" fillId="0" borderId="0" xfId="53" applyBorder="1" applyAlignment="1" applyProtection="1">
      <alignment vertical="top"/>
      <protection locked="0"/>
    </xf>
    <xf numFmtId="0" fontId="2" fillId="0" borderId="0" xfId="55" applyBorder="1" applyAlignment="1" applyProtection="1">
      <alignment horizontal="center" vertical="center"/>
      <protection locked="0"/>
    </xf>
    <xf numFmtId="0" fontId="2" fillId="33" borderId="10" xfId="55" applyFill="1" applyBorder="1" applyAlignment="1" applyProtection="1">
      <alignment horizontal="center" vertical="center" wrapText="1"/>
      <protection/>
    </xf>
    <xf numFmtId="0" fontId="9" fillId="33" borderId="10" xfId="55" applyFont="1" applyFill="1" applyBorder="1" applyAlignment="1" applyProtection="1">
      <alignment horizontal="center" vertical="center" textRotation="90"/>
      <protection/>
    </xf>
    <xf numFmtId="0" fontId="2" fillId="0" borderId="10" xfId="55" applyBorder="1" applyAlignment="1" applyProtection="1">
      <alignment horizontal="center" vertical="center"/>
      <protection locked="0"/>
    </xf>
    <xf numFmtId="0" fontId="2" fillId="0" borderId="10" xfId="55" applyFill="1" applyBorder="1" applyAlignment="1" applyProtection="1">
      <alignment horizontal="center" vertical="center"/>
      <protection locked="0"/>
    </xf>
    <xf numFmtId="0" fontId="2" fillId="0" borderId="11" xfId="55" applyBorder="1" applyAlignment="1" applyProtection="1">
      <alignment horizontal="center" vertical="center"/>
      <protection locked="0"/>
    </xf>
    <xf numFmtId="0" fontId="2" fillId="0" borderId="11" xfId="55" applyFill="1" applyBorder="1" applyAlignment="1" applyProtection="1">
      <alignment horizontal="center" vertical="center"/>
      <protection locked="0"/>
    </xf>
    <xf numFmtId="0" fontId="2" fillId="0" borderId="11" xfId="55" applyFont="1" applyFill="1" applyBorder="1" applyAlignment="1" applyProtection="1">
      <alignment horizontal="center" vertical="center"/>
      <protection locked="0"/>
    </xf>
    <xf numFmtId="0" fontId="11" fillId="0" borderId="10" xfId="55" applyFont="1" applyBorder="1" applyAlignment="1" applyProtection="1">
      <alignment horizontal="center" vertical="center"/>
      <protection locked="0"/>
    </xf>
    <xf numFmtId="0" fontId="2" fillId="0" borderId="10" xfId="55" applyFont="1" applyFill="1" applyBorder="1" applyAlignment="1" applyProtection="1">
      <alignment horizontal="center" vertical="center"/>
      <protection locked="0"/>
    </xf>
    <xf numFmtId="0" fontId="2" fillId="0" borderId="11" xfId="55" applyFont="1" applyBorder="1" applyAlignment="1" applyProtection="1">
      <alignment horizontal="center" vertical="center"/>
      <protection locked="0"/>
    </xf>
    <xf numFmtId="16" fontId="12" fillId="34" borderId="10" xfId="55" applyNumberFormat="1" applyFont="1" applyFill="1" applyBorder="1" applyAlignment="1" applyProtection="1">
      <alignment horizontal="center" vertical="center"/>
      <protection locked="0"/>
    </xf>
    <xf numFmtId="0" fontId="8" fillId="0" borderId="0" xfId="55" applyFont="1" applyAlignment="1" applyProtection="1">
      <alignment horizontal="left" vertical="center"/>
      <protection locked="0"/>
    </xf>
    <xf numFmtId="0" fontId="6" fillId="0" borderId="0" xfId="53" applyAlignment="1" applyProtection="1">
      <alignment horizontal="center" vertical="center"/>
      <protection locked="0"/>
    </xf>
    <xf numFmtId="0" fontId="6" fillId="33" borderId="10" xfId="53" applyFill="1" applyBorder="1" applyAlignment="1" applyProtection="1">
      <alignment horizontal="center" vertical="center" wrapText="1"/>
      <protection/>
    </xf>
    <xf numFmtId="0" fontId="6" fillId="0" borderId="10" xfId="53" applyBorder="1" applyAlignment="1" applyProtection="1">
      <alignment horizontal="center" vertical="center"/>
      <protection locked="0"/>
    </xf>
    <xf numFmtId="0" fontId="8" fillId="35" borderId="12" xfId="53" applyFont="1" applyFill="1" applyBorder="1" applyAlignment="1" applyProtection="1">
      <alignment horizontal="center" vertical="center"/>
      <protection/>
    </xf>
    <xf numFmtId="0" fontId="2" fillId="0" borderId="0" xfId="55" applyAlignment="1" applyProtection="1">
      <alignment vertical="center"/>
      <protection locked="0"/>
    </xf>
    <xf numFmtId="0" fontId="2" fillId="0" borderId="0" xfId="55" applyFont="1" applyAlignment="1" applyProtection="1">
      <alignment horizontal="left" vertical="center"/>
      <protection locked="0"/>
    </xf>
    <xf numFmtId="0" fontId="6" fillId="0" borderId="10" xfId="53" applyFont="1" applyBorder="1" applyAlignment="1" applyProtection="1">
      <alignment horizontal="center" vertical="center"/>
      <protection locked="0"/>
    </xf>
    <xf numFmtId="16" fontId="12" fillId="0" borderId="10" xfId="55" applyNumberFormat="1" applyFont="1" applyFill="1" applyBorder="1" applyAlignment="1" applyProtection="1">
      <alignment horizontal="center" vertical="center"/>
      <protection locked="0"/>
    </xf>
    <xf numFmtId="0" fontId="11" fillId="36" borderId="11" xfId="55" applyFont="1" applyFill="1" applyBorder="1" applyAlignment="1" applyProtection="1">
      <alignment horizontal="center" vertical="center"/>
      <protection locked="0"/>
    </xf>
    <xf numFmtId="0" fontId="11" fillId="36" borderId="10" xfId="55" applyFont="1" applyFill="1" applyBorder="1" applyAlignment="1" applyProtection="1">
      <alignment horizontal="center" vertical="center"/>
      <protection locked="0"/>
    </xf>
    <xf numFmtId="0" fontId="11" fillId="0" borderId="0" xfId="55" applyFont="1" applyAlignment="1" applyProtection="1">
      <alignment horizontal="center" vertical="center"/>
      <protection locked="0"/>
    </xf>
    <xf numFmtId="0" fontId="2" fillId="37" borderId="13" xfId="55" applyFont="1" applyFill="1" applyBorder="1" applyAlignment="1" applyProtection="1">
      <alignment vertical="center"/>
      <protection/>
    </xf>
    <xf numFmtId="0" fontId="2" fillId="37" borderId="14" xfId="55" applyFont="1" applyFill="1" applyBorder="1" applyAlignment="1" applyProtection="1">
      <alignment vertical="center"/>
      <protection/>
    </xf>
    <xf numFmtId="0" fontId="2" fillId="0" borderId="0" xfId="54" applyAlignment="1" applyProtection="1">
      <alignment horizontal="center" vertical="center"/>
      <protection locked="0"/>
    </xf>
    <xf numFmtId="0" fontId="4" fillId="0" borderId="0" xfId="54" applyFont="1" applyAlignment="1" applyProtection="1">
      <alignment horizontal="center" vertical="center"/>
      <protection locked="0"/>
    </xf>
    <xf numFmtId="0" fontId="2" fillId="0" borderId="15" xfId="54" applyBorder="1" applyAlignment="1" applyProtection="1">
      <alignment vertical="center" wrapText="1"/>
      <protection/>
    </xf>
    <xf numFmtId="0" fontId="2" fillId="0" borderId="16" xfId="54" applyBorder="1" applyAlignment="1" applyProtection="1">
      <alignment vertical="center" wrapText="1"/>
      <protection/>
    </xf>
    <xf numFmtId="0" fontId="4" fillId="38" borderId="17" xfId="54" applyFont="1" applyFill="1" applyBorder="1" applyAlignment="1" applyProtection="1">
      <alignment horizontal="center" vertical="center" wrapText="1"/>
      <protection/>
    </xf>
    <xf numFmtId="0" fontId="4" fillId="38" borderId="18" xfId="54" applyFont="1" applyFill="1" applyBorder="1" applyAlignment="1" applyProtection="1">
      <alignment horizontal="center" vertical="center" wrapText="1"/>
      <protection/>
    </xf>
    <xf numFmtId="0" fontId="4" fillId="38" borderId="19" xfId="54" applyFont="1" applyFill="1" applyBorder="1" applyAlignment="1" applyProtection="1">
      <alignment horizontal="center" vertical="center" wrapText="1"/>
      <protection/>
    </xf>
    <xf numFmtId="0" fontId="2" fillId="0" borderId="20" xfId="54" applyBorder="1" applyAlignment="1" applyProtection="1">
      <alignment vertical="center"/>
      <protection locked="0"/>
    </xf>
    <xf numFmtId="0" fontId="2" fillId="0" borderId="21" xfId="54" applyBorder="1" applyAlignment="1" applyProtection="1">
      <alignment vertical="center"/>
      <protection locked="0"/>
    </xf>
    <xf numFmtId="0" fontId="2" fillId="0" borderId="22" xfId="54" applyBorder="1" applyAlignment="1" applyProtection="1">
      <alignment vertical="center"/>
      <protection locked="0"/>
    </xf>
    <xf numFmtId="0" fontId="2" fillId="0" borderId="0" xfId="54" applyFont="1" applyAlignment="1" applyProtection="1">
      <alignment horizontal="left" vertical="center"/>
      <protection locked="0"/>
    </xf>
    <xf numFmtId="0" fontId="16" fillId="38" borderId="23" xfId="54" applyFont="1" applyFill="1" applyBorder="1" applyAlignment="1" applyProtection="1">
      <alignment horizontal="center" vertical="center" textRotation="90"/>
      <protection/>
    </xf>
    <xf numFmtId="0" fontId="2" fillId="0" borderId="24" xfId="54" applyBorder="1" applyAlignment="1" applyProtection="1">
      <alignment horizontal="center" vertical="center"/>
      <protection locked="0"/>
    </xf>
    <xf numFmtId="0" fontId="2" fillId="0" borderId="25" xfId="54" applyBorder="1" applyAlignment="1" applyProtection="1">
      <alignment horizontal="center" vertical="center"/>
      <protection locked="0"/>
    </xf>
    <xf numFmtId="0" fontId="2" fillId="0" borderId="26" xfId="54" applyFont="1" applyBorder="1" applyAlignment="1" applyProtection="1">
      <alignment horizontal="center" vertical="center"/>
      <protection locked="0"/>
    </xf>
    <xf numFmtId="0" fontId="2" fillId="0" borderId="26" xfId="54" applyBorder="1" applyAlignment="1" applyProtection="1">
      <alignment horizontal="center" vertical="center"/>
      <protection locked="0"/>
    </xf>
    <xf numFmtId="0" fontId="2" fillId="0" borderId="27" xfId="54" applyBorder="1" applyAlignment="1" applyProtection="1">
      <alignment horizontal="center" vertical="center"/>
      <protection locked="0"/>
    </xf>
    <xf numFmtId="0" fontId="2" fillId="0" borderId="28" xfId="54" applyBorder="1" applyAlignment="1" applyProtection="1">
      <alignment horizontal="center" vertical="center"/>
      <protection locked="0"/>
    </xf>
    <xf numFmtId="0" fontId="2" fillId="0" borderId="29" xfId="54" applyBorder="1" applyAlignment="1" applyProtection="1">
      <alignment horizontal="center" vertical="center"/>
      <protection locked="0"/>
    </xf>
    <xf numFmtId="0" fontId="2" fillId="0" borderId="30" xfId="54" applyFont="1" applyBorder="1" applyAlignment="1" applyProtection="1">
      <alignment horizontal="center" vertical="center"/>
      <protection locked="0"/>
    </xf>
    <xf numFmtId="0" fontId="2" fillId="0" borderId="30" xfId="54" applyBorder="1" applyAlignment="1" applyProtection="1">
      <alignment horizontal="center" vertical="center"/>
      <protection locked="0"/>
    </xf>
    <xf numFmtId="0" fontId="2" fillId="38" borderId="23" xfId="54" applyFont="1" applyFill="1" applyBorder="1" applyAlignment="1" applyProtection="1">
      <alignment horizontal="center" vertical="center" wrapText="1"/>
      <protection/>
    </xf>
    <xf numFmtId="0" fontId="2" fillId="0" borderId="10" xfId="53" applyFont="1" applyBorder="1" applyAlignment="1" applyProtection="1">
      <alignment horizontal="center" vertical="center"/>
      <protection locked="0"/>
    </xf>
    <xf numFmtId="0" fontId="2" fillId="0" borderId="18" xfId="54" applyFont="1" applyBorder="1" applyAlignment="1" applyProtection="1">
      <alignment horizontal="center" vertical="center"/>
      <protection locked="0"/>
    </xf>
    <xf numFmtId="0" fontId="2" fillId="0" borderId="31" xfId="54" applyFont="1" applyBorder="1" applyAlignment="1" applyProtection="1">
      <alignment horizontal="center" vertical="center"/>
      <protection locked="0"/>
    </xf>
    <xf numFmtId="0" fontId="8" fillId="39" borderId="12" xfId="54" applyFont="1" applyFill="1" applyBorder="1" applyAlignment="1" applyProtection="1">
      <alignment horizontal="center" vertical="center"/>
      <protection/>
    </xf>
    <xf numFmtId="0" fontId="2" fillId="0" borderId="0" xfId="54" applyFont="1" applyAlignment="1" applyProtection="1">
      <alignment horizontal="center" vertical="center"/>
      <protection/>
    </xf>
    <xf numFmtId="0" fontId="6" fillId="33" borderId="10" xfId="53" applyFont="1" applyFill="1" applyBorder="1" applyAlignment="1" applyProtection="1">
      <alignment horizontal="center" vertical="center" wrapText="1"/>
      <protection/>
    </xf>
    <xf numFmtId="0" fontId="7" fillId="35" borderId="12" xfId="53" applyFont="1" applyFill="1" applyBorder="1" applyAlignment="1" applyProtection="1">
      <alignment horizontal="center" vertical="center"/>
      <protection/>
    </xf>
    <xf numFmtId="0" fontId="6" fillId="0" borderId="0" xfId="53" applyFont="1" applyAlignment="1" applyProtection="1">
      <alignment horizontal="center" vertical="center"/>
      <protection locked="0"/>
    </xf>
    <xf numFmtId="14" fontId="56" fillId="0" borderId="10" xfId="55" applyNumberFormat="1" applyFont="1" applyBorder="1" applyAlignment="1" applyProtection="1">
      <alignment horizontal="center" vertical="center"/>
      <protection locked="0"/>
    </xf>
    <xf numFmtId="0" fontId="2" fillId="0" borderId="0" xfId="55" applyFill="1" applyAlignment="1" applyProtection="1">
      <alignment horizontal="center" vertical="center"/>
      <protection locked="0"/>
    </xf>
    <xf numFmtId="14" fontId="17" fillId="40" borderId="10" xfId="55" applyNumberFormat="1" applyFont="1" applyFill="1" applyBorder="1" applyAlignment="1" applyProtection="1">
      <alignment horizontal="center" vertical="center"/>
      <protection locked="0"/>
    </xf>
    <xf numFmtId="0" fontId="2" fillId="40" borderId="10" xfId="55" applyFill="1" applyBorder="1" applyAlignment="1" applyProtection="1">
      <alignment horizontal="center" vertical="center"/>
      <protection locked="0"/>
    </xf>
    <xf numFmtId="0" fontId="2" fillId="40" borderId="10" xfId="55" applyFont="1" applyFill="1" applyBorder="1" applyAlignment="1" applyProtection="1">
      <alignment horizontal="center" vertical="center"/>
      <protection locked="0"/>
    </xf>
    <xf numFmtId="0" fontId="11" fillId="40" borderId="10" xfId="55" applyFont="1" applyFill="1" applyBorder="1" applyAlignment="1" applyProtection="1">
      <alignment horizontal="center" vertical="center"/>
      <protection locked="0"/>
    </xf>
    <xf numFmtId="0" fontId="2" fillId="40" borderId="11" xfId="55" applyFont="1" applyFill="1" applyBorder="1" applyAlignment="1" applyProtection="1">
      <alignment horizontal="center" vertical="center"/>
      <protection locked="0"/>
    </xf>
    <xf numFmtId="16" fontId="12" fillId="40" borderId="10" xfId="55" applyNumberFormat="1" applyFont="1" applyFill="1" applyBorder="1" applyAlignment="1" applyProtection="1">
      <alignment horizontal="center" vertical="center"/>
      <protection locked="0"/>
    </xf>
    <xf numFmtId="0" fontId="3" fillId="0" borderId="0" xfId="54" applyFont="1" applyBorder="1" applyAlignment="1" applyProtection="1">
      <alignment horizontal="center" vertical="center"/>
      <protection/>
    </xf>
    <xf numFmtId="0" fontId="6" fillId="33" borderId="12" xfId="53" applyFill="1" applyBorder="1" applyAlignment="1" applyProtection="1">
      <alignment horizontal="center" vertical="center" wrapText="1"/>
      <protection/>
    </xf>
    <xf numFmtId="0" fontId="6" fillId="33" borderId="14" xfId="53" applyFill="1" applyBorder="1" applyAlignment="1" applyProtection="1">
      <alignment horizontal="center" vertical="center" wrapText="1"/>
      <protection/>
    </xf>
    <xf numFmtId="0" fontId="6" fillId="33" borderId="13" xfId="53" applyFill="1" applyBorder="1" applyAlignment="1" applyProtection="1">
      <alignment horizontal="center" vertical="center" wrapText="1"/>
      <protection/>
    </xf>
    <xf numFmtId="0" fontId="6" fillId="41" borderId="10" xfId="53" applyFill="1" applyBorder="1" applyAlignment="1" applyProtection="1">
      <alignment horizontal="center" vertical="center" wrapText="1"/>
      <protection/>
    </xf>
    <xf numFmtId="0" fontId="6" fillId="35" borderId="10" xfId="53" applyFill="1" applyBorder="1" applyAlignment="1" applyProtection="1">
      <alignment horizontal="center" vertical="center" wrapText="1"/>
      <protection/>
    </xf>
    <xf numFmtId="172" fontId="8" fillId="35" borderId="10" xfId="53" applyNumberFormat="1" applyFont="1" applyFill="1" applyBorder="1" applyAlignment="1" applyProtection="1">
      <alignment horizontal="center" vertical="center"/>
      <protection locked="0"/>
    </xf>
    <xf numFmtId="0" fontId="8" fillId="35" borderId="12" xfId="53" applyFont="1" applyFill="1" applyBorder="1" applyAlignment="1" applyProtection="1">
      <alignment horizontal="center" vertical="center"/>
      <protection/>
    </xf>
    <xf numFmtId="0" fontId="8" fillId="35" borderId="14" xfId="53" applyFont="1" applyFill="1" applyBorder="1" applyAlignment="1" applyProtection="1">
      <alignment horizontal="center" vertical="center"/>
      <protection/>
    </xf>
    <xf numFmtId="0" fontId="8" fillId="35" borderId="13" xfId="53" applyFont="1" applyFill="1" applyBorder="1" applyAlignment="1" applyProtection="1">
      <alignment horizontal="center" vertical="center"/>
      <protection/>
    </xf>
    <xf numFmtId="0" fontId="6" fillId="37" borderId="12" xfId="53" applyFill="1" applyBorder="1" applyAlignment="1" applyProtection="1">
      <alignment horizontal="center" vertical="center"/>
      <protection/>
    </xf>
    <xf numFmtId="0" fontId="6" fillId="37" borderId="14" xfId="53" applyFill="1" applyBorder="1" applyAlignment="1" applyProtection="1">
      <alignment horizontal="center" vertical="center"/>
      <protection/>
    </xf>
    <xf numFmtId="0" fontId="6" fillId="37" borderId="13" xfId="53" applyFill="1" applyBorder="1" applyAlignment="1" applyProtection="1">
      <alignment horizontal="center" vertical="center"/>
      <protection/>
    </xf>
    <xf numFmtId="0" fontId="6" fillId="33" borderId="12" xfId="53" applyFill="1" applyBorder="1" applyAlignment="1" applyProtection="1">
      <alignment horizontal="center" vertical="center"/>
      <protection/>
    </xf>
    <xf numFmtId="0" fontId="6" fillId="33" borderId="14" xfId="53" applyFill="1" applyBorder="1" applyAlignment="1" applyProtection="1">
      <alignment horizontal="center" vertical="center"/>
      <protection/>
    </xf>
    <xf numFmtId="0" fontId="6" fillId="33" borderId="13" xfId="53" applyFill="1" applyBorder="1" applyAlignment="1" applyProtection="1">
      <alignment horizontal="center" vertical="center"/>
      <protection/>
    </xf>
    <xf numFmtId="0" fontId="8" fillId="39" borderId="32" xfId="54" applyFont="1" applyFill="1" applyBorder="1" applyAlignment="1" applyProtection="1">
      <alignment horizontal="center" vertical="center"/>
      <protection/>
    </xf>
    <xf numFmtId="172" fontId="2" fillId="35" borderId="33" xfId="53" applyNumberFormat="1" applyFont="1" applyFill="1" applyBorder="1" applyAlignment="1" applyProtection="1">
      <alignment horizontal="center" vertical="center"/>
      <protection locked="0"/>
    </xf>
    <xf numFmtId="172" fontId="57" fillId="0" borderId="13" xfId="0" applyNumberFormat="1" applyFont="1" applyBorder="1" applyAlignment="1">
      <alignment horizontal="center" vertical="center"/>
    </xf>
    <xf numFmtId="0" fontId="6" fillId="35" borderId="12" xfId="53" applyFill="1" applyBorder="1" applyAlignment="1" applyProtection="1">
      <alignment horizontal="center" vertical="center"/>
      <protection/>
    </xf>
    <xf numFmtId="0" fontId="6" fillId="35" borderId="13" xfId="53" applyFill="1" applyBorder="1" applyAlignment="1" applyProtection="1">
      <alignment horizontal="center" vertical="center"/>
      <protection/>
    </xf>
    <xf numFmtId="0" fontId="6" fillId="0" borderId="34" xfId="53" applyBorder="1" applyAlignment="1" applyProtection="1">
      <alignment horizontal="center" vertical="center"/>
      <protection locked="0"/>
    </xf>
    <xf numFmtId="0" fontId="6" fillId="0" borderId="35" xfId="53" applyBorder="1" applyAlignment="1" applyProtection="1">
      <alignment horizontal="center" vertical="center"/>
      <protection locked="0"/>
    </xf>
    <xf numFmtId="0" fontId="6" fillId="0" borderId="36" xfId="53" applyBorder="1" applyAlignment="1" applyProtection="1">
      <alignment horizontal="center" vertical="center"/>
      <protection locked="0"/>
    </xf>
    <xf numFmtId="0" fontId="6" fillId="0" borderId="37" xfId="53" applyBorder="1" applyAlignment="1" applyProtection="1">
      <alignment horizontal="center" vertical="center"/>
      <protection locked="0"/>
    </xf>
    <xf numFmtId="0" fontId="6" fillId="0" borderId="38" xfId="53" applyBorder="1" applyAlignment="1" applyProtection="1">
      <alignment horizontal="center" vertical="center"/>
      <protection locked="0"/>
    </xf>
    <xf numFmtId="0" fontId="6" fillId="0" borderId="39" xfId="53" applyBorder="1" applyAlignment="1" applyProtection="1">
      <alignment horizontal="center" vertical="center"/>
      <protection locked="0"/>
    </xf>
    <xf numFmtId="0" fontId="9" fillId="0" borderId="10" xfId="55" applyFont="1" applyBorder="1" applyAlignment="1" applyProtection="1">
      <alignment horizontal="center" vertical="center"/>
      <protection locked="0"/>
    </xf>
    <xf numFmtId="172" fontId="8" fillId="35" borderId="10" xfId="53" applyNumberFormat="1" applyFont="1" applyFill="1" applyBorder="1" applyAlignment="1" applyProtection="1">
      <alignment horizontal="center" vertical="center"/>
      <protection/>
    </xf>
    <xf numFmtId="0" fontId="6" fillId="35" borderId="34" xfId="53" applyFill="1" applyBorder="1" applyAlignment="1" applyProtection="1">
      <alignment horizontal="center" vertical="center"/>
      <protection locked="0"/>
    </xf>
    <xf numFmtId="0" fontId="6" fillId="35" borderId="36" xfId="53" applyFill="1" applyBorder="1" applyAlignment="1" applyProtection="1">
      <alignment horizontal="center" vertical="center"/>
      <protection locked="0"/>
    </xf>
    <xf numFmtId="0" fontId="6" fillId="35" borderId="37" xfId="53" applyFill="1" applyBorder="1" applyAlignment="1" applyProtection="1">
      <alignment horizontal="center" vertical="center"/>
      <protection locked="0"/>
    </xf>
    <xf numFmtId="0" fontId="6" fillId="35" borderId="39" xfId="53" applyFill="1" applyBorder="1" applyAlignment="1" applyProtection="1">
      <alignment horizontal="center" vertical="center"/>
      <protection locked="0"/>
    </xf>
    <xf numFmtId="0" fontId="2" fillId="37" borderId="12" xfId="55" applyFill="1" applyBorder="1" applyAlignment="1" applyProtection="1">
      <alignment horizontal="center" vertical="center"/>
      <protection/>
    </xf>
    <xf numFmtId="0" fontId="2" fillId="37" borderId="14" xfId="55" applyFill="1" applyBorder="1" applyAlignment="1" applyProtection="1">
      <alignment horizontal="center" vertical="center"/>
      <protection/>
    </xf>
    <xf numFmtId="0" fontId="2" fillId="37" borderId="13" xfId="55" applyFill="1" applyBorder="1" applyAlignment="1" applyProtection="1">
      <alignment horizontal="center" vertical="center"/>
      <protection/>
    </xf>
    <xf numFmtId="0" fontId="2" fillId="33" borderId="10" xfId="55" applyFill="1" applyBorder="1" applyAlignment="1" applyProtection="1">
      <alignment horizontal="center" vertical="center"/>
      <protection/>
    </xf>
    <xf numFmtId="0" fontId="9" fillId="0" borderId="10" xfId="55" applyFont="1" applyFill="1" applyBorder="1" applyAlignment="1" applyProtection="1">
      <alignment horizontal="center" vertical="center"/>
      <protection locked="0"/>
    </xf>
    <xf numFmtId="0" fontId="6" fillId="41" borderId="10" xfId="53" applyFill="1" applyBorder="1" applyAlignment="1" applyProtection="1">
      <alignment horizontal="center" vertical="center"/>
      <protection locked="0"/>
    </xf>
    <xf numFmtId="4" fontId="6" fillId="33" borderId="12" xfId="53" applyNumberFormat="1" applyFill="1" applyBorder="1" applyAlignment="1" applyProtection="1">
      <alignment horizontal="center" vertical="center"/>
      <protection locked="0"/>
    </xf>
    <xf numFmtId="4" fontId="6" fillId="33" borderId="13" xfId="53" applyNumberFormat="1" applyFill="1" applyBorder="1" applyAlignment="1" applyProtection="1">
      <alignment horizontal="center" vertical="center"/>
      <protection locked="0"/>
    </xf>
    <xf numFmtId="9" fontId="9" fillId="0" borderId="10" xfId="55" applyNumberFormat="1" applyFont="1" applyBorder="1" applyAlignment="1" applyProtection="1">
      <alignment horizontal="center" vertical="center"/>
      <protection locked="0"/>
    </xf>
    <xf numFmtId="9" fontId="9" fillId="0" borderId="10" xfId="55" applyNumberFormat="1" applyFont="1" applyFill="1" applyBorder="1" applyAlignment="1" applyProtection="1">
      <alignment horizontal="center" vertical="center"/>
      <protection locked="0"/>
    </xf>
    <xf numFmtId="0" fontId="2" fillId="0" borderId="34" xfId="55" applyBorder="1" applyAlignment="1" applyProtection="1">
      <alignment horizontal="center" vertical="center"/>
      <protection/>
    </xf>
    <xf numFmtId="0" fontId="2" fillId="0" borderId="36" xfId="55" applyBorder="1" applyAlignment="1" applyProtection="1">
      <alignment horizontal="center" vertical="center"/>
      <protection/>
    </xf>
    <xf numFmtId="0" fontId="2" fillId="0" borderId="40" xfId="55" applyBorder="1" applyAlignment="1" applyProtection="1">
      <alignment horizontal="center" vertical="center"/>
      <protection/>
    </xf>
    <xf numFmtId="0" fontId="2" fillId="0" borderId="41" xfId="55" applyBorder="1" applyAlignment="1" applyProtection="1">
      <alignment horizontal="center" vertical="center"/>
      <protection/>
    </xf>
    <xf numFmtId="0" fontId="7" fillId="35" borderId="12" xfId="53" applyFont="1" applyFill="1" applyBorder="1" applyAlignment="1">
      <alignment horizontal="center" vertical="center" wrapText="1"/>
      <protection/>
    </xf>
    <xf numFmtId="0" fontId="7" fillId="35" borderId="13" xfId="53" applyFont="1" applyFill="1" applyBorder="1" applyAlignment="1">
      <alignment horizontal="center" vertical="center" wrapText="1"/>
      <protection/>
    </xf>
    <xf numFmtId="0" fontId="7" fillId="35" borderId="10" xfId="53" applyFont="1" applyFill="1" applyBorder="1" applyAlignment="1">
      <alignment horizontal="center" vertical="center" wrapText="1"/>
      <protection/>
    </xf>
    <xf numFmtId="0" fontId="9" fillId="0" borderId="12" xfId="55" applyFont="1" applyBorder="1" applyAlignment="1" applyProtection="1">
      <alignment vertical="center"/>
      <protection locked="0"/>
    </xf>
    <xf numFmtId="0" fontId="9" fillId="0" borderId="14" xfId="55" applyFont="1" applyBorder="1" applyAlignment="1" applyProtection="1">
      <alignment vertical="center"/>
      <protection locked="0"/>
    </xf>
    <xf numFmtId="0" fontId="9" fillId="0" borderId="13" xfId="55" applyFont="1" applyBorder="1" applyAlignment="1" applyProtection="1">
      <alignment vertical="center"/>
      <protection locked="0"/>
    </xf>
    <xf numFmtId="0" fontId="4" fillId="0" borderId="12" xfId="55" applyFont="1" applyBorder="1" applyAlignment="1" applyProtection="1">
      <alignment vertical="center" wrapText="1"/>
      <protection locked="0"/>
    </xf>
    <xf numFmtId="0" fontId="4" fillId="0" borderId="14" xfId="55" applyFont="1" applyBorder="1" applyAlignment="1" applyProtection="1">
      <alignment vertical="center" wrapText="1"/>
      <protection locked="0"/>
    </xf>
    <xf numFmtId="0" fontId="4" fillId="0" borderId="13" xfId="55" applyFont="1" applyBorder="1" applyAlignment="1" applyProtection="1">
      <alignment vertical="center" wrapText="1"/>
      <protection locked="0"/>
    </xf>
    <xf numFmtId="0" fontId="4" fillId="42" borderId="12" xfId="55" applyFont="1" applyFill="1" applyBorder="1" applyAlignment="1" applyProtection="1">
      <alignment horizontal="center" vertical="center"/>
      <protection locked="0"/>
    </xf>
    <xf numFmtId="0" fontId="4" fillId="42" borderId="14" xfId="55" applyFont="1" applyFill="1" applyBorder="1" applyAlignment="1" applyProtection="1">
      <alignment horizontal="center" vertical="center"/>
      <protection locked="0"/>
    </xf>
    <xf numFmtId="0" fontId="4" fillId="42" borderId="13" xfId="55" applyFont="1" applyFill="1" applyBorder="1" applyAlignment="1" applyProtection="1">
      <alignment horizontal="center" vertical="center"/>
      <protection locked="0"/>
    </xf>
    <xf numFmtId="0" fontId="3" fillId="0" borderId="12" xfId="55" applyFont="1" applyBorder="1" applyAlignment="1" applyProtection="1">
      <alignment horizontal="center" vertical="center"/>
      <protection/>
    </xf>
    <xf numFmtId="0" fontId="3" fillId="0" borderId="14" xfId="55" applyFont="1" applyBorder="1" applyAlignment="1" applyProtection="1">
      <alignment horizontal="center" vertical="center"/>
      <protection/>
    </xf>
    <xf numFmtId="0" fontId="3" fillId="0" borderId="13" xfId="55" applyFont="1" applyBorder="1" applyAlignment="1" applyProtection="1">
      <alignment horizontal="center" vertical="center"/>
      <protection/>
    </xf>
    <xf numFmtId="0" fontId="4" fillId="33" borderId="12" xfId="55" applyFont="1" applyFill="1" applyBorder="1" applyAlignment="1" applyProtection="1">
      <alignment horizontal="center" vertical="center"/>
      <protection/>
    </xf>
    <xf numFmtId="0" fontId="4" fillId="33" borderId="14" xfId="55" applyFont="1" applyFill="1" applyBorder="1" applyAlignment="1" applyProtection="1">
      <alignment horizontal="center" vertical="center"/>
      <protection/>
    </xf>
    <xf numFmtId="0" fontId="4" fillId="33" borderId="13" xfId="55" applyFont="1" applyFill="1" applyBorder="1" applyAlignment="1" applyProtection="1">
      <alignment horizontal="center" vertical="center"/>
      <protection/>
    </xf>
    <xf numFmtId="0" fontId="4" fillId="0" borderId="12" xfId="55" applyFont="1" applyFill="1" applyBorder="1" applyAlignment="1" applyProtection="1">
      <alignment horizontal="center" vertical="center" wrapText="1"/>
      <protection/>
    </xf>
    <xf numFmtId="0" fontId="4" fillId="0" borderId="14" xfId="55" applyFont="1" applyFill="1" applyBorder="1" applyAlignment="1" applyProtection="1">
      <alignment horizontal="center" vertical="center" wrapText="1"/>
      <protection/>
    </xf>
    <xf numFmtId="0" fontId="4" fillId="0" borderId="13" xfId="55" applyFont="1" applyFill="1" applyBorder="1" applyAlignment="1" applyProtection="1">
      <alignment horizontal="center" vertical="center" wrapText="1"/>
      <protection/>
    </xf>
    <xf numFmtId="0" fontId="5" fillId="43" borderId="42" xfId="55" applyFont="1" applyFill="1" applyBorder="1" applyAlignment="1" applyProtection="1">
      <alignment horizontal="center" vertical="center" wrapText="1"/>
      <protection/>
    </xf>
    <xf numFmtId="0" fontId="4" fillId="33" borderId="34" xfId="55" applyFont="1" applyFill="1" applyBorder="1" applyAlignment="1" applyProtection="1">
      <alignment horizontal="center" vertical="center"/>
      <protection/>
    </xf>
    <xf numFmtId="0" fontId="4" fillId="33" borderId="35" xfId="55" applyFont="1" applyFill="1" applyBorder="1" applyAlignment="1" applyProtection="1">
      <alignment horizontal="center" vertical="center"/>
      <protection/>
    </xf>
    <xf numFmtId="0" fontId="4" fillId="33" borderId="36" xfId="55" applyFont="1" applyFill="1" applyBorder="1" applyAlignment="1" applyProtection="1">
      <alignment horizontal="center" vertical="center"/>
      <protection/>
    </xf>
    <xf numFmtId="0" fontId="4" fillId="33" borderId="37" xfId="55" applyFont="1" applyFill="1" applyBorder="1" applyAlignment="1" applyProtection="1">
      <alignment horizontal="center" vertical="center"/>
      <protection/>
    </xf>
    <xf numFmtId="0" fontId="4" fillId="33" borderId="38" xfId="55" applyFont="1" applyFill="1" applyBorder="1" applyAlignment="1" applyProtection="1">
      <alignment horizontal="center" vertical="center"/>
      <protection/>
    </xf>
    <xf numFmtId="0" fontId="4" fillId="33" borderId="39" xfId="55" applyFont="1" applyFill="1" applyBorder="1" applyAlignment="1" applyProtection="1">
      <alignment horizontal="center" vertical="center"/>
      <protection/>
    </xf>
    <xf numFmtId="0" fontId="4" fillId="0" borderId="10" xfId="55" applyFont="1" applyFill="1" applyBorder="1" applyAlignment="1" applyProtection="1">
      <alignment horizontal="center" vertical="center" wrapText="1"/>
      <protection locked="0"/>
    </xf>
    <xf numFmtId="0" fontId="4" fillId="0" borderId="10" xfId="55" applyFont="1" applyFill="1" applyBorder="1" applyAlignment="1" applyProtection="1">
      <alignment horizontal="center" vertical="center"/>
      <protection locked="0"/>
    </xf>
    <xf numFmtId="0" fontId="5" fillId="43" borderId="34" xfId="55" applyFont="1" applyFill="1" applyBorder="1" applyAlignment="1" applyProtection="1">
      <alignment horizontal="center" vertical="center" wrapText="1"/>
      <protection/>
    </xf>
    <xf numFmtId="0" fontId="5" fillId="43" borderId="35" xfId="55" applyFont="1" applyFill="1" applyBorder="1" applyAlignment="1" applyProtection="1">
      <alignment horizontal="center" vertical="center" wrapText="1"/>
      <protection/>
    </xf>
    <xf numFmtId="0" fontId="7" fillId="43" borderId="35" xfId="53" applyFont="1" applyFill="1" applyBorder="1" applyAlignment="1">
      <alignment horizontal="center" vertical="center" wrapText="1"/>
      <protection/>
    </xf>
    <xf numFmtId="0" fontId="7" fillId="43" borderId="36" xfId="53" applyFont="1" applyFill="1" applyBorder="1" applyAlignment="1">
      <alignment horizontal="center" vertical="center" wrapText="1"/>
      <protection/>
    </xf>
    <xf numFmtId="0" fontId="7" fillId="43" borderId="37" xfId="53" applyFont="1" applyFill="1" applyBorder="1" applyAlignment="1">
      <alignment horizontal="center" vertical="center" wrapText="1"/>
      <protection/>
    </xf>
    <xf numFmtId="0" fontId="7" fillId="43" borderId="38" xfId="53" applyFont="1" applyFill="1" applyBorder="1" applyAlignment="1">
      <alignment horizontal="center" vertical="center" wrapText="1"/>
      <protection/>
    </xf>
    <xf numFmtId="0" fontId="7" fillId="43" borderId="39" xfId="53" applyFont="1" applyFill="1" applyBorder="1" applyAlignment="1">
      <alignment horizontal="center" vertical="center" wrapText="1"/>
      <protection/>
    </xf>
    <xf numFmtId="0" fontId="8" fillId="33" borderId="12" xfId="55" applyFont="1" applyFill="1" applyBorder="1" applyAlignment="1" applyProtection="1">
      <alignment horizontal="center" vertical="center" wrapText="1"/>
      <protection/>
    </xf>
    <xf numFmtId="0" fontId="8" fillId="33" borderId="13" xfId="55" applyFont="1" applyFill="1" applyBorder="1" applyAlignment="1" applyProtection="1">
      <alignment horizontal="center" vertical="center" wrapText="1"/>
      <protection/>
    </xf>
    <xf numFmtId="0" fontId="8" fillId="0" borderId="12" xfId="55" applyFont="1" applyBorder="1" applyAlignment="1" applyProtection="1">
      <alignment horizontal="center" vertical="center" wrapText="1"/>
      <protection locked="0"/>
    </xf>
    <xf numFmtId="0" fontId="2" fillId="0" borderId="14" xfId="55" applyBorder="1" applyAlignment="1" applyProtection="1">
      <alignment horizontal="center" vertical="center" wrapText="1"/>
      <protection locked="0"/>
    </xf>
    <xf numFmtId="0" fontId="2" fillId="0" borderId="13" xfId="55" applyBorder="1" applyAlignment="1" applyProtection="1">
      <alignment horizontal="center" vertical="center" wrapText="1"/>
      <protection locked="0"/>
    </xf>
    <xf numFmtId="0" fontId="4" fillId="42" borderId="34" xfId="55" applyFont="1" applyFill="1" applyBorder="1" applyAlignment="1" applyProtection="1">
      <alignment horizontal="center" vertical="center"/>
      <protection locked="0"/>
    </xf>
    <xf numFmtId="0" fontId="4" fillId="42" borderId="35" xfId="55" applyFont="1" applyFill="1" applyBorder="1" applyAlignment="1" applyProtection="1">
      <alignment horizontal="center" vertical="center"/>
      <protection locked="0"/>
    </xf>
    <xf numFmtId="0" fontId="4" fillId="42" borderId="36" xfId="55" applyFont="1" applyFill="1" applyBorder="1" applyAlignment="1" applyProtection="1">
      <alignment horizontal="center" vertical="center"/>
      <protection locked="0"/>
    </xf>
    <xf numFmtId="0" fontId="4" fillId="42" borderId="37" xfId="55" applyFont="1" applyFill="1" applyBorder="1" applyAlignment="1" applyProtection="1">
      <alignment horizontal="center" vertical="center"/>
      <protection locked="0"/>
    </xf>
    <xf numFmtId="0" fontId="4" fillId="42" borderId="38" xfId="55" applyFont="1" applyFill="1" applyBorder="1" applyAlignment="1" applyProtection="1">
      <alignment horizontal="center" vertical="center"/>
      <protection locked="0"/>
    </xf>
    <xf numFmtId="0" fontId="4" fillId="42" borderId="39" xfId="55" applyFont="1" applyFill="1" applyBorder="1" applyAlignment="1" applyProtection="1">
      <alignment horizontal="center" vertical="center"/>
      <protection locked="0"/>
    </xf>
    <xf numFmtId="0" fontId="4" fillId="0" borderId="35" xfId="55" applyFont="1" applyBorder="1" applyAlignment="1" applyProtection="1">
      <alignment horizontal="center" vertical="center" wrapText="1"/>
      <protection locked="0"/>
    </xf>
    <xf numFmtId="0" fontId="4" fillId="0" borderId="36" xfId="55" applyFont="1" applyBorder="1" applyAlignment="1" applyProtection="1">
      <alignment horizontal="center" vertical="center" wrapText="1"/>
      <protection locked="0"/>
    </xf>
    <xf numFmtId="0" fontId="4" fillId="0" borderId="38" xfId="55" applyFont="1" applyBorder="1" applyAlignment="1" applyProtection="1">
      <alignment horizontal="center" vertical="center" wrapText="1"/>
      <protection locked="0"/>
    </xf>
    <xf numFmtId="0" fontId="4" fillId="0" borderId="39" xfId="55" applyFont="1" applyBorder="1" applyAlignment="1" applyProtection="1">
      <alignment horizontal="center" vertical="center" wrapText="1"/>
      <protection locked="0"/>
    </xf>
    <xf numFmtId="0" fontId="6" fillId="35" borderId="10" xfId="53" applyFont="1" applyFill="1" applyBorder="1" applyAlignment="1">
      <alignment horizontal="center" vertical="center" wrapText="1"/>
      <protection/>
    </xf>
    <xf numFmtId="0" fontId="6" fillId="35" borderId="12" xfId="53" applyFill="1" applyBorder="1" applyAlignment="1">
      <alignment horizontal="center" vertical="center" wrapText="1"/>
      <protection/>
    </xf>
    <xf numFmtId="0" fontId="6" fillId="35" borderId="13" xfId="53" applyFill="1" applyBorder="1" applyAlignment="1">
      <alignment horizontal="center" vertical="center" wrapText="1"/>
      <protection/>
    </xf>
    <xf numFmtId="0" fontId="6" fillId="35" borderId="10" xfId="53" applyFill="1" applyBorder="1" applyAlignment="1">
      <alignment horizontal="center" vertical="center" wrapText="1"/>
      <protection/>
    </xf>
    <xf numFmtId="0" fontId="4" fillId="0" borderId="10" xfId="55" applyFont="1" applyBorder="1" applyAlignment="1" applyProtection="1">
      <alignment vertical="center" wrapText="1"/>
      <protection locked="0"/>
    </xf>
    <xf numFmtId="0" fontId="8" fillId="33" borderId="34" xfId="55" applyFont="1" applyFill="1" applyBorder="1" applyAlignment="1" applyProtection="1">
      <alignment horizontal="center" vertical="center" wrapText="1"/>
      <protection/>
    </xf>
    <xf numFmtId="0" fontId="8" fillId="33" borderId="36" xfId="55" applyFont="1" applyFill="1" applyBorder="1" applyAlignment="1" applyProtection="1">
      <alignment horizontal="center" vertical="center" wrapText="1"/>
      <protection/>
    </xf>
    <xf numFmtId="0" fontId="8" fillId="33" borderId="43" xfId="55" applyFont="1" applyFill="1" applyBorder="1" applyAlignment="1" applyProtection="1">
      <alignment horizontal="center" vertical="center" wrapText="1"/>
      <protection/>
    </xf>
    <xf numFmtId="0" fontId="8" fillId="33" borderId="44" xfId="55" applyFont="1" applyFill="1" applyBorder="1" applyAlignment="1" applyProtection="1">
      <alignment horizontal="center" vertical="center" wrapText="1"/>
      <protection/>
    </xf>
    <xf numFmtId="0" fontId="8" fillId="33" borderId="37" xfId="55" applyFont="1" applyFill="1" applyBorder="1" applyAlignment="1" applyProtection="1">
      <alignment horizontal="center" vertical="center" wrapText="1"/>
      <protection/>
    </xf>
    <xf numFmtId="0" fontId="8" fillId="33" borderId="39" xfId="55" applyFont="1" applyFill="1" applyBorder="1" applyAlignment="1" applyProtection="1">
      <alignment horizontal="center" vertical="center" wrapText="1"/>
      <protection/>
    </xf>
    <xf numFmtId="0" fontId="2" fillId="0" borderId="34" xfId="55" applyFont="1" applyBorder="1" applyAlignment="1" applyProtection="1">
      <alignment vertical="top" wrapText="1"/>
      <protection locked="0"/>
    </xf>
    <xf numFmtId="0" fontId="2" fillId="0" borderId="35" xfId="55" applyFont="1" applyBorder="1" applyAlignment="1" applyProtection="1">
      <alignment vertical="top" wrapText="1"/>
      <protection locked="0"/>
    </xf>
    <xf numFmtId="0" fontId="2" fillId="0" borderId="36" xfId="55" applyFont="1" applyBorder="1" applyAlignment="1" applyProtection="1">
      <alignment vertical="top" wrapText="1"/>
      <protection locked="0"/>
    </xf>
    <xf numFmtId="0" fontId="2" fillId="0" borderId="43" xfId="55" applyFont="1" applyBorder="1" applyAlignment="1" applyProtection="1">
      <alignment vertical="top" wrapText="1"/>
      <protection locked="0"/>
    </xf>
    <xf numFmtId="0" fontId="2" fillId="0" borderId="0" xfId="55" applyFont="1" applyBorder="1" applyAlignment="1" applyProtection="1">
      <alignment vertical="top" wrapText="1"/>
      <protection locked="0"/>
    </xf>
    <xf numFmtId="0" fontId="2" fillId="0" borderId="44" xfId="55" applyFont="1" applyBorder="1" applyAlignment="1" applyProtection="1">
      <alignment vertical="top" wrapText="1"/>
      <protection locked="0"/>
    </xf>
    <xf numFmtId="0" fontId="2" fillId="0" borderId="37" xfId="55" applyFont="1" applyBorder="1" applyAlignment="1" applyProtection="1">
      <alignment vertical="top" wrapText="1"/>
      <protection locked="0"/>
    </xf>
    <xf numFmtId="0" fontId="2" fillId="0" borderId="38" xfId="55" applyFont="1" applyBorder="1" applyAlignment="1" applyProtection="1">
      <alignment vertical="top" wrapText="1"/>
      <protection locked="0"/>
    </xf>
    <xf numFmtId="0" fontId="2" fillId="0" borderId="39" xfId="55" applyFont="1" applyBorder="1" applyAlignment="1" applyProtection="1">
      <alignment vertical="top" wrapText="1"/>
      <protection locked="0"/>
    </xf>
    <xf numFmtId="0" fontId="2" fillId="33" borderId="12" xfId="55" applyFont="1" applyFill="1" applyBorder="1" applyAlignment="1" applyProtection="1">
      <alignment horizontal="center" vertical="center"/>
      <protection/>
    </xf>
    <xf numFmtId="0" fontId="2" fillId="33" borderId="14" xfId="55" applyFont="1" applyFill="1" applyBorder="1" applyAlignment="1" applyProtection="1">
      <alignment horizontal="center" vertical="center"/>
      <protection/>
    </xf>
    <xf numFmtId="0" fontId="2" fillId="33" borderId="13" xfId="55" applyFont="1" applyFill="1" applyBorder="1" applyAlignment="1" applyProtection="1">
      <alignment horizontal="center" vertical="center"/>
      <protection/>
    </xf>
    <xf numFmtId="0" fontId="4" fillId="0" borderId="12" xfId="55" applyFont="1" applyFill="1" applyBorder="1" applyAlignment="1" applyProtection="1">
      <alignment vertical="center" wrapText="1"/>
      <protection locked="0"/>
    </xf>
    <xf numFmtId="0" fontId="4" fillId="0" borderId="14" xfId="55" applyFont="1" applyFill="1" applyBorder="1" applyAlignment="1" applyProtection="1">
      <alignment vertical="center" wrapText="1"/>
      <protection locked="0"/>
    </xf>
    <xf numFmtId="0" fontId="4" fillId="0" borderId="13" xfId="55" applyFont="1" applyFill="1" applyBorder="1" applyAlignment="1" applyProtection="1">
      <alignment vertical="center" wrapText="1"/>
      <protection locked="0"/>
    </xf>
    <xf numFmtId="0" fontId="8" fillId="37" borderId="12" xfId="55" applyFont="1" applyFill="1" applyBorder="1" applyAlignment="1" applyProtection="1">
      <alignment horizontal="center"/>
      <protection/>
    </xf>
    <xf numFmtId="0" fontId="8" fillId="37" borderId="14" xfId="55" applyFont="1" applyFill="1" applyBorder="1" applyAlignment="1" applyProtection="1">
      <alignment horizontal="center"/>
      <protection/>
    </xf>
    <xf numFmtId="0" fontId="36" fillId="0" borderId="14" xfId="0" applyFont="1" applyBorder="1" applyAlignment="1">
      <alignment/>
    </xf>
    <xf numFmtId="0" fontId="36" fillId="0" borderId="13" xfId="0" applyFont="1" applyBorder="1" applyAlignment="1">
      <alignment/>
    </xf>
    <xf numFmtId="0" fontId="8" fillId="41" borderId="12" xfId="55" applyFont="1" applyFill="1" applyBorder="1" applyAlignment="1" applyProtection="1">
      <alignment horizontal="center" vertical="center"/>
      <protection locked="0"/>
    </xf>
    <xf numFmtId="0" fontId="8" fillId="41" borderId="14" xfId="55" applyFont="1" applyFill="1" applyBorder="1" applyAlignment="1" applyProtection="1">
      <alignment horizontal="center" vertical="center"/>
      <protection locked="0"/>
    </xf>
    <xf numFmtId="0" fontId="8" fillId="41" borderId="13" xfId="55" applyFont="1" applyFill="1" applyBorder="1" applyAlignment="1" applyProtection="1">
      <alignment horizontal="center" vertical="center"/>
      <protection locked="0"/>
    </xf>
    <xf numFmtId="0" fontId="2" fillId="33" borderId="10" xfId="55" applyFont="1" applyFill="1" applyBorder="1" applyAlignment="1" applyProtection="1">
      <alignment horizontal="center" vertical="center" wrapText="1"/>
      <protection/>
    </xf>
    <xf numFmtId="0" fontId="2" fillId="33" borderId="10" xfId="55" applyFont="1" applyFill="1" applyBorder="1" applyAlignment="1" applyProtection="1">
      <alignment horizontal="center" vertical="center"/>
      <protection/>
    </xf>
    <xf numFmtId="0" fontId="9" fillId="0" borderId="12" xfId="55" applyFont="1" applyFill="1" applyBorder="1" applyAlignment="1" applyProtection="1">
      <alignment horizontal="left" vertical="center" wrapText="1"/>
      <protection locked="0"/>
    </xf>
    <xf numFmtId="0" fontId="9" fillId="0" borderId="14" xfId="55" applyFont="1" applyFill="1" applyBorder="1" applyAlignment="1" applyProtection="1">
      <alignment horizontal="left" vertical="center" wrapText="1"/>
      <protection locked="0"/>
    </xf>
    <xf numFmtId="0" fontId="9" fillId="0" borderId="13" xfId="55" applyFont="1" applyFill="1" applyBorder="1" applyAlignment="1" applyProtection="1">
      <alignment horizontal="left" vertical="center" wrapText="1"/>
      <protection locked="0"/>
    </xf>
    <xf numFmtId="0" fontId="9" fillId="0" borderId="10" xfId="55" applyFont="1" applyBorder="1" applyAlignment="1" applyProtection="1">
      <alignment horizontal="center" vertical="center" wrapText="1"/>
      <protection locked="0"/>
    </xf>
    <xf numFmtId="9" fontId="9" fillId="0" borderId="10" xfId="55" applyNumberFormat="1" applyFont="1" applyBorder="1" applyAlignment="1" applyProtection="1">
      <alignment horizontal="center" vertical="center" wrapText="1"/>
      <protection locked="0"/>
    </xf>
    <xf numFmtId="16" fontId="9" fillId="0" borderId="10" xfId="55" applyNumberFormat="1" applyFont="1" applyBorder="1" applyAlignment="1" applyProtection="1">
      <alignment horizontal="center" vertical="center"/>
      <protection locked="0"/>
    </xf>
    <xf numFmtId="16" fontId="9" fillId="0" borderId="12" xfId="55" applyNumberFormat="1" applyFont="1" applyFill="1" applyBorder="1" applyAlignment="1" applyProtection="1">
      <alignment horizontal="center" vertical="center" wrapText="1"/>
      <protection locked="0"/>
    </xf>
    <xf numFmtId="0" fontId="9" fillId="0" borderId="13" xfId="55" applyFont="1" applyFill="1" applyBorder="1" applyAlignment="1" applyProtection="1">
      <alignment horizontal="center" vertical="center" wrapText="1"/>
      <protection locked="0"/>
    </xf>
    <xf numFmtId="16" fontId="9" fillId="0" borderId="10" xfId="55" applyNumberFormat="1" applyFont="1" applyFill="1" applyBorder="1" applyAlignment="1" applyProtection="1">
      <alignment horizontal="center" vertical="center"/>
      <protection locked="0"/>
    </xf>
    <xf numFmtId="172" fontId="9" fillId="0" borderId="12" xfId="55" applyNumberFormat="1" applyFont="1" applyBorder="1" applyAlignment="1" applyProtection="1">
      <alignment horizontal="center" vertical="center"/>
      <protection locked="0"/>
    </xf>
    <xf numFmtId="172" fontId="9" fillId="0" borderId="13" xfId="55" applyNumberFormat="1" applyFont="1" applyBorder="1" applyAlignment="1" applyProtection="1">
      <alignment horizontal="center" vertical="center"/>
      <protection locked="0"/>
    </xf>
    <xf numFmtId="172" fontId="9" fillId="0" borderId="10" xfId="55" applyNumberFormat="1" applyFont="1" applyBorder="1" applyAlignment="1" applyProtection="1">
      <alignment horizontal="center" vertical="center"/>
      <protection locked="0"/>
    </xf>
    <xf numFmtId="0" fontId="6" fillId="0" borderId="12" xfId="53" applyFont="1" applyBorder="1" applyAlignment="1" applyProtection="1">
      <alignment horizontal="center" vertical="center"/>
      <protection locked="0"/>
    </xf>
    <xf numFmtId="0" fontId="6" fillId="0" borderId="14" xfId="53" applyBorder="1" applyAlignment="1" applyProtection="1">
      <alignment horizontal="center" vertical="center"/>
      <protection locked="0"/>
    </xf>
    <xf numFmtId="0" fontId="6" fillId="0" borderId="13" xfId="53" applyBorder="1" applyAlignment="1" applyProtection="1">
      <alignment horizontal="center" vertical="center"/>
      <protection locked="0"/>
    </xf>
    <xf numFmtId="0" fontId="6" fillId="0" borderId="12" xfId="53" applyBorder="1" applyAlignment="1" applyProtection="1">
      <alignment horizontal="center" vertical="center"/>
      <protection locked="0"/>
    </xf>
    <xf numFmtId="0" fontId="8" fillId="39" borderId="10" xfId="54" applyFont="1" applyFill="1" applyBorder="1" applyAlignment="1" applyProtection="1">
      <alignment horizontal="center" vertical="center"/>
      <protection/>
    </xf>
    <xf numFmtId="175" fontId="8" fillId="39" borderId="10" xfId="54" applyNumberFormat="1" applyFont="1" applyFill="1" applyBorder="1" applyAlignment="1" applyProtection="1">
      <alignment horizontal="center" vertical="center"/>
      <protection/>
    </xf>
    <xf numFmtId="0" fontId="8" fillId="44" borderId="10" xfId="54" applyFont="1" applyFill="1" applyBorder="1" applyAlignment="1" applyProtection="1">
      <alignment horizontal="center" vertical="center"/>
      <protection/>
    </xf>
    <xf numFmtId="172" fontId="8" fillId="44" borderId="12" xfId="54" applyNumberFormat="1" applyFont="1" applyFill="1" applyBorder="1" applyAlignment="1" applyProtection="1">
      <alignment horizontal="center" vertical="center"/>
      <protection/>
    </xf>
    <xf numFmtId="172" fontId="8" fillId="44" borderId="13" xfId="54" applyNumberFormat="1" applyFont="1" applyFill="1" applyBorder="1" applyAlignment="1" applyProtection="1">
      <alignment horizontal="center" vertical="center"/>
      <protection/>
    </xf>
    <xf numFmtId="0" fontId="2" fillId="0" borderId="10" xfId="54" applyFont="1" applyBorder="1" applyAlignment="1" applyProtection="1">
      <alignment horizontal="center" vertical="center"/>
      <protection locked="0"/>
    </xf>
    <xf numFmtId="175" fontId="0" fillId="39" borderId="10" xfId="73" applyFont="1" applyFill="1" applyBorder="1" applyAlignment="1" applyProtection="1">
      <alignment horizontal="center" vertical="center"/>
      <protection locked="0"/>
    </xf>
    <xf numFmtId="0" fontId="2" fillId="0" borderId="10" xfId="54" applyBorder="1" applyAlignment="1" applyProtection="1">
      <alignment horizontal="center" vertical="center"/>
      <protection locked="0"/>
    </xf>
    <xf numFmtId="0" fontId="2" fillId="39" borderId="10" xfId="54" applyFill="1" applyBorder="1" applyAlignment="1" applyProtection="1">
      <alignment horizontal="center" vertical="center"/>
      <protection locked="0"/>
    </xf>
    <xf numFmtId="0" fontId="2" fillId="0" borderId="45" xfId="54" applyFont="1" applyBorder="1" applyAlignment="1" applyProtection="1">
      <alignment horizontal="center" vertical="center"/>
      <protection locked="0"/>
    </xf>
    <xf numFmtId="10" fontId="2" fillId="38" borderId="46" xfId="54" applyNumberFormat="1" applyFont="1" applyFill="1" applyBorder="1" applyAlignment="1" applyProtection="1">
      <alignment horizontal="center" vertical="center"/>
      <protection locked="0"/>
    </xf>
    <xf numFmtId="176" fontId="2" fillId="45" borderId="18" xfId="54" applyNumberFormat="1" applyFont="1" applyFill="1" applyBorder="1" applyAlignment="1" applyProtection="1">
      <alignment horizontal="center" vertical="center"/>
      <protection locked="0"/>
    </xf>
    <xf numFmtId="2" fontId="2" fillId="45" borderId="18" xfId="54" applyNumberFormat="1" applyFont="1" applyFill="1" applyBorder="1" applyAlignment="1" applyProtection="1">
      <alignment horizontal="center" vertical="center"/>
      <protection locked="0"/>
    </xf>
    <xf numFmtId="172" fontId="2" fillId="35" borderId="47" xfId="54" applyNumberFormat="1" applyFont="1" applyFill="1" applyBorder="1" applyAlignment="1" applyProtection="1">
      <alignment horizontal="center" vertical="center"/>
      <protection locked="0"/>
    </xf>
    <xf numFmtId="172" fontId="2" fillId="35" borderId="48" xfId="54" applyNumberFormat="1" applyFont="1" applyFill="1" applyBorder="1" applyAlignment="1" applyProtection="1">
      <alignment horizontal="center" vertical="center"/>
      <protection locked="0"/>
    </xf>
    <xf numFmtId="0" fontId="2" fillId="0" borderId="49" xfId="54" applyFont="1" applyBorder="1" applyAlignment="1" applyProtection="1">
      <alignment horizontal="center" vertical="center"/>
      <protection locked="0"/>
    </xf>
    <xf numFmtId="10" fontId="2" fillId="38" borderId="50" xfId="54" applyNumberFormat="1" applyFont="1" applyFill="1" applyBorder="1" applyAlignment="1" applyProtection="1">
      <alignment horizontal="center" vertical="center"/>
      <protection locked="0"/>
    </xf>
    <xf numFmtId="176" fontId="2" fillId="45" borderId="31" xfId="54" applyNumberFormat="1" applyFont="1" applyFill="1" applyBorder="1" applyAlignment="1" applyProtection="1">
      <alignment horizontal="center" vertical="center"/>
      <protection locked="0"/>
    </xf>
    <xf numFmtId="2" fontId="2" fillId="45" borderId="31" xfId="54" applyNumberFormat="1" applyFont="1" applyFill="1" applyBorder="1" applyAlignment="1" applyProtection="1">
      <alignment horizontal="center" vertical="center"/>
      <protection locked="0"/>
    </xf>
    <xf numFmtId="172" fontId="2" fillId="35" borderId="51" xfId="54" applyNumberFormat="1" applyFont="1" applyFill="1" applyBorder="1" applyAlignment="1" applyProtection="1">
      <alignment horizontal="center" vertical="center"/>
      <protection locked="0"/>
    </xf>
    <xf numFmtId="172" fontId="2" fillId="35" borderId="52" xfId="54" applyNumberFormat="1" applyFont="1" applyFill="1" applyBorder="1" applyAlignment="1" applyProtection="1">
      <alignment horizontal="center" vertical="center"/>
      <protection locked="0"/>
    </xf>
    <xf numFmtId="0" fontId="8" fillId="39" borderId="53" xfId="54" applyFont="1" applyFill="1" applyBorder="1" applyAlignment="1" applyProtection="1">
      <alignment horizontal="center" vertical="center"/>
      <protection/>
    </xf>
    <xf numFmtId="172" fontId="8" fillId="39" borderId="54" xfId="54" applyNumberFormat="1" applyFont="1" applyFill="1" applyBorder="1" applyAlignment="1" applyProtection="1">
      <alignment horizontal="center" vertical="center"/>
      <protection/>
    </xf>
    <xf numFmtId="172" fontId="8" fillId="39" borderId="55" xfId="54" applyNumberFormat="1" applyFont="1" applyFill="1" applyBorder="1" applyAlignment="1" applyProtection="1">
      <alignment horizontal="center" vertical="center"/>
      <protection/>
    </xf>
    <xf numFmtId="0" fontId="2" fillId="44" borderId="10" xfId="54" applyFont="1" applyFill="1" applyBorder="1" applyAlignment="1" applyProtection="1">
      <alignment horizontal="center" vertical="center"/>
      <protection/>
    </xf>
    <xf numFmtId="0" fontId="2" fillId="38" borderId="10" xfId="54" applyFont="1" applyFill="1" applyBorder="1" applyAlignment="1" applyProtection="1">
      <alignment horizontal="center" vertical="center"/>
      <protection/>
    </xf>
    <xf numFmtId="0" fontId="2" fillId="39" borderId="10" xfId="54" applyFont="1" applyFill="1" applyBorder="1" applyAlignment="1" applyProtection="1">
      <alignment horizontal="center" vertical="center"/>
      <protection/>
    </xf>
    <xf numFmtId="0" fontId="2" fillId="0" borderId="12" xfId="53" applyFont="1" applyBorder="1" applyAlignment="1" applyProtection="1">
      <alignment horizontal="center" vertical="center"/>
      <protection locked="0"/>
    </xf>
    <xf numFmtId="0" fontId="2" fillId="0" borderId="14" xfId="53" applyFont="1" applyBorder="1" applyAlignment="1" applyProtection="1">
      <alignment horizontal="center" vertical="center"/>
      <protection locked="0"/>
    </xf>
    <xf numFmtId="0" fontId="2" fillId="0" borderId="13" xfId="53" applyFont="1" applyBorder="1" applyAlignment="1" applyProtection="1">
      <alignment horizontal="center" vertical="center"/>
      <protection locked="0"/>
    </xf>
    <xf numFmtId="172" fontId="6" fillId="33" borderId="12" xfId="53" applyNumberFormat="1" applyFont="1" applyFill="1" applyBorder="1" applyAlignment="1" applyProtection="1">
      <alignment horizontal="center" vertical="center"/>
      <protection locked="0"/>
    </xf>
    <xf numFmtId="172" fontId="6" fillId="33" borderId="13" xfId="53" applyNumberFormat="1" applyFont="1" applyFill="1" applyBorder="1" applyAlignment="1" applyProtection="1">
      <alignment horizontal="center" vertical="center"/>
      <protection locked="0"/>
    </xf>
    <xf numFmtId="1" fontId="2" fillId="45" borderId="18" xfId="54" applyNumberFormat="1" applyFont="1" applyFill="1" applyBorder="1" applyAlignment="1" applyProtection="1">
      <alignment horizontal="center" vertical="center"/>
      <protection locked="0"/>
    </xf>
    <xf numFmtId="10" fontId="2" fillId="38" borderId="56" xfId="54" applyNumberFormat="1" applyFont="1" applyFill="1" applyBorder="1" applyAlignment="1" applyProtection="1">
      <alignment horizontal="center" vertical="center"/>
      <protection locked="0"/>
    </xf>
    <xf numFmtId="172" fontId="2" fillId="33" borderId="12" xfId="53" applyNumberFormat="1" applyFont="1" applyFill="1" applyBorder="1" applyAlignment="1" applyProtection="1">
      <alignment horizontal="center" vertical="center"/>
      <protection locked="0"/>
    </xf>
    <xf numFmtId="172" fontId="2" fillId="33" borderId="13" xfId="53" applyNumberFormat="1" applyFont="1" applyFill="1" applyBorder="1" applyAlignment="1" applyProtection="1">
      <alignment horizontal="center" vertical="center"/>
      <protection locked="0"/>
    </xf>
    <xf numFmtId="1" fontId="2" fillId="45" borderId="17" xfId="54" applyNumberFormat="1" applyFont="1" applyFill="1" applyBorder="1" applyAlignment="1" applyProtection="1">
      <alignment horizontal="center" vertical="center"/>
      <protection locked="0"/>
    </xf>
    <xf numFmtId="0" fontId="2" fillId="38" borderId="57" xfId="54" applyFont="1" applyFill="1" applyBorder="1" applyAlignment="1" applyProtection="1">
      <alignment horizontal="center" vertical="center"/>
      <protection/>
    </xf>
    <xf numFmtId="0" fontId="9" fillId="0" borderId="57" xfId="54" applyFont="1" applyBorder="1" applyAlignment="1" applyProtection="1">
      <alignment horizontal="center" vertical="center" wrapText="1"/>
      <protection locked="0"/>
    </xf>
    <xf numFmtId="0" fontId="2" fillId="44" borderId="58" xfId="54" applyFont="1" applyFill="1" applyBorder="1" applyAlignment="1" applyProtection="1">
      <alignment horizontal="center" vertical="center"/>
      <protection/>
    </xf>
    <xf numFmtId="0" fontId="2" fillId="44" borderId="59" xfId="54" applyFont="1" applyFill="1" applyBorder="1" applyAlignment="1" applyProtection="1">
      <alignment horizontal="center" vertical="center"/>
      <protection/>
    </xf>
    <xf numFmtId="0" fontId="2" fillId="44" borderId="60" xfId="54" applyFont="1" applyFill="1" applyBorder="1" applyAlignment="1" applyProtection="1">
      <alignment horizontal="center" vertical="center"/>
      <protection/>
    </xf>
    <xf numFmtId="0" fontId="2" fillId="46" borderId="15" xfId="54" applyFont="1" applyFill="1" applyBorder="1" applyAlignment="1" applyProtection="1">
      <alignment horizontal="center" vertical="center"/>
      <protection/>
    </xf>
    <xf numFmtId="0" fontId="2" fillId="46" borderId="61" xfId="54" applyFont="1" applyFill="1" applyBorder="1" applyAlignment="1" applyProtection="1">
      <alignment horizontal="center" vertical="center"/>
      <protection/>
    </xf>
    <xf numFmtId="0" fontId="2" fillId="46" borderId="16" xfId="54" applyFont="1" applyFill="1" applyBorder="1" applyAlignment="1" applyProtection="1">
      <alignment horizontal="center" vertical="center"/>
      <protection/>
    </xf>
    <xf numFmtId="0" fontId="2" fillId="46" borderId="62" xfId="54" applyFont="1" applyFill="1" applyBorder="1" applyAlignment="1" applyProtection="1">
      <alignment horizontal="center" vertical="center"/>
      <protection/>
    </xf>
    <xf numFmtId="0" fontId="2" fillId="46" borderId="0" xfId="54" applyFont="1" applyFill="1" applyBorder="1" applyAlignment="1" applyProtection="1">
      <alignment horizontal="center" vertical="center"/>
      <protection/>
    </xf>
    <xf numFmtId="0" fontId="2" fillId="46" borderId="63" xfId="54" applyFont="1" applyFill="1" applyBorder="1" applyAlignment="1" applyProtection="1">
      <alignment horizontal="center" vertical="center"/>
      <protection/>
    </xf>
    <xf numFmtId="0" fontId="2" fillId="46" borderId="20" xfId="54" applyFont="1" applyFill="1" applyBorder="1" applyAlignment="1" applyProtection="1">
      <alignment horizontal="center" vertical="center"/>
      <protection/>
    </xf>
    <xf numFmtId="0" fontId="2" fillId="46" borderId="21" xfId="54" applyFont="1" applyFill="1" applyBorder="1" applyAlignment="1" applyProtection="1">
      <alignment horizontal="center" vertical="center"/>
      <protection/>
    </xf>
    <xf numFmtId="0" fontId="2" fillId="46" borderId="22" xfId="54" applyFont="1" applyFill="1" applyBorder="1" applyAlignment="1" applyProtection="1">
      <alignment horizontal="center" vertical="center"/>
      <protection/>
    </xf>
    <xf numFmtId="0" fontId="2" fillId="44" borderId="57" xfId="54" applyFont="1" applyFill="1" applyBorder="1" applyAlignment="1" applyProtection="1">
      <alignment horizontal="center" vertical="center"/>
      <protection/>
    </xf>
    <xf numFmtId="0" fontId="2" fillId="38" borderId="23" xfId="54" applyFont="1" applyFill="1" applyBorder="1" applyAlignment="1" applyProtection="1">
      <alignment horizontal="center" vertical="center" wrapText="1"/>
      <protection/>
    </xf>
    <xf numFmtId="0" fontId="2" fillId="45" borderId="23" xfId="54" applyFont="1" applyFill="1" applyBorder="1" applyAlignment="1" applyProtection="1">
      <alignment horizontal="center" vertical="center" wrapText="1"/>
      <protection/>
    </xf>
    <xf numFmtId="0" fontId="2" fillId="39" borderId="23" xfId="54" applyFont="1" applyFill="1" applyBorder="1" applyAlignment="1" applyProtection="1">
      <alignment horizontal="center" vertical="center" wrapText="1"/>
      <protection/>
    </xf>
    <xf numFmtId="10" fontId="2" fillId="0" borderId="57" xfId="54" applyNumberFormat="1" applyBorder="1" applyAlignment="1" applyProtection="1">
      <alignment horizontal="center" vertical="center"/>
      <protection locked="0"/>
    </xf>
    <xf numFmtId="0" fontId="2" fillId="0" borderId="64" xfId="54" applyBorder="1" applyAlignment="1" applyProtection="1">
      <alignment horizontal="center" vertical="center"/>
      <protection/>
    </xf>
    <xf numFmtId="0" fontId="2" fillId="0" borderId="65" xfId="54" applyBorder="1" applyAlignment="1" applyProtection="1">
      <alignment horizontal="center" vertical="center"/>
      <protection/>
    </xf>
    <xf numFmtId="0" fontId="2" fillId="0" borderId="66" xfId="54" applyBorder="1" applyAlignment="1" applyProtection="1">
      <alignment horizontal="center" vertical="center"/>
      <protection/>
    </xf>
    <xf numFmtId="0" fontId="2" fillId="0" borderId="67" xfId="54" applyBorder="1" applyAlignment="1" applyProtection="1">
      <alignment horizontal="center" vertical="center"/>
      <protection/>
    </xf>
    <xf numFmtId="0" fontId="2" fillId="0" borderId="29" xfId="54" applyBorder="1" applyAlignment="1" applyProtection="1">
      <alignment horizontal="center" vertical="center"/>
      <protection/>
    </xf>
    <xf numFmtId="0" fontId="2" fillId="44" borderId="58" xfId="54" applyFont="1" applyFill="1" applyBorder="1" applyAlignment="1" applyProtection="1">
      <alignment horizontal="right" vertical="center"/>
      <protection/>
    </xf>
    <xf numFmtId="14" fontId="2" fillId="44" borderId="60" xfId="54" applyNumberFormat="1" applyFill="1" applyBorder="1" applyAlignment="1" applyProtection="1">
      <alignment horizontal="center" vertical="center"/>
      <protection locked="0"/>
    </xf>
    <xf numFmtId="0" fontId="2" fillId="38" borderId="23" xfId="54" applyFont="1" applyFill="1" applyBorder="1" applyAlignment="1" applyProtection="1">
      <alignment horizontal="center" vertical="center"/>
      <protection/>
    </xf>
    <xf numFmtId="0" fontId="8" fillId="45" borderId="57" xfId="55" applyFont="1" applyFill="1" applyBorder="1" applyAlignment="1" applyProtection="1">
      <alignment horizontal="center" vertical="center"/>
      <protection locked="0"/>
    </xf>
    <xf numFmtId="0" fontId="0" fillId="38" borderId="57" xfId="55" applyFont="1" applyFill="1" applyBorder="1" applyAlignment="1" applyProtection="1">
      <alignment horizontal="center" vertical="center"/>
      <protection/>
    </xf>
    <xf numFmtId="0" fontId="4" fillId="0" borderId="18" xfId="55" applyFont="1" applyFill="1" applyBorder="1" applyAlignment="1" applyProtection="1">
      <alignment vertical="center"/>
      <protection locked="0"/>
    </xf>
    <xf numFmtId="1" fontId="4" fillId="0" borderId="17" xfId="55" applyNumberFormat="1" applyFont="1" applyFill="1" applyBorder="1" applyAlignment="1" applyProtection="1">
      <alignment horizontal="center" vertical="center"/>
      <protection locked="0"/>
    </xf>
    <xf numFmtId="1" fontId="4" fillId="0" borderId="17" xfId="55" applyNumberFormat="1" applyFont="1" applyBorder="1" applyAlignment="1" applyProtection="1">
      <alignment horizontal="center" vertical="center"/>
      <protection locked="0"/>
    </xf>
    <xf numFmtId="0" fontId="4" fillId="0" borderId="32" xfId="55" applyFont="1" applyFill="1" applyBorder="1" applyAlignment="1" applyProtection="1">
      <alignment vertical="center"/>
      <protection locked="0"/>
    </xf>
    <xf numFmtId="9" fontId="4" fillId="0" borderId="32" xfId="55" applyNumberFormat="1" applyFont="1" applyBorder="1" applyAlignment="1" applyProtection="1">
      <alignment horizontal="center" vertical="center"/>
      <protection locked="0"/>
    </xf>
    <xf numFmtId="0" fontId="4" fillId="0" borderId="32" xfId="55" applyFont="1" applyBorder="1" applyAlignment="1" applyProtection="1">
      <alignment horizontal="center" vertical="center"/>
      <protection locked="0"/>
    </xf>
    <xf numFmtId="2" fontId="15" fillId="0" borderId="68" xfId="55" applyNumberFormat="1" applyFont="1" applyFill="1" applyBorder="1" applyAlignment="1" applyProtection="1">
      <alignment horizontal="center" vertical="center"/>
      <protection locked="0"/>
    </xf>
    <xf numFmtId="2" fontId="15" fillId="0" borderId="69" xfId="55" applyNumberFormat="1" applyFont="1" applyFill="1" applyBorder="1" applyAlignment="1" applyProtection="1">
      <alignment horizontal="center" vertical="center"/>
      <protection locked="0"/>
    </xf>
    <xf numFmtId="0" fontId="5" fillId="0" borderId="70" xfId="55" applyFont="1" applyBorder="1" applyAlignment="1" applyProtection="1">
      <alignment vertical="center"/>
      <protection locked="0"/>
    </xf>
    <xf numFmtId="172" fontId="4" fillId="0" borderId="58" xfId="73" applyNumberFormat="1" applyFont="1" applyFill="1" applyBorder="1" applyAlignment="1" applyProtection="1">
      <alignment horizontal="center" vertical="center"/>
      <protection locked="0"/>
    </xf>
    <xf numFmtId="172" fontId="4" fillId="0" borderId="60" xfId="73" applyNumberFormat="1" applyFont="1" applyFill="1" applyBorder="1" applyAlignment="1" applyProtection="1">
      <alignment horizontal="center" vertical="center"/>
      <protection locked="0"/>
    </xf>
    <xf numFmtId="172" fontId="4" fillId="0" borderId="70" xfId="55" applyNumberFormat="1" applyFont="1" applyBorder="1" applyAlignment="1" applyProtection="1">
      <alignment horizontal="center" vertical="center"/>
      <protection locked="0"/>
    </xf>
    <xf numFmtId="172" fontId="4" fillId="0" borderId="71" xfId="55" applyNumberFormat="1" applyFont="1" applyBorder="1" applyAlignment="1" applyProtection="1">
      <alignment horizontal="center" vertical="center"/>
      <protection locked="0"/>
    </xf>
    <xf numFmtId="0" fontId="4" fillId="0" borderId="19" xfId="55" applyFont="1" applyBorder="1" applyAlignment="1" applyProtection="1">
      <alignment vertical="center"/>
      <protection locked="0"/>
    </xf>
    <xf numFmtId="0" fontId="4" fillId="0" borderId="19" xfId="55" applyFont="1" applyFill="1" applyBorder="1" applyAlignment="1" applyProtection="1">
      <alignment horizontal="center" vertical="center"/>
      <protection locked="0"/>
    </xf>
    <xf numFmtId="0" fontId="4" fillId="0" borderId="19" xfId="55" applyFont="1" applyBorder="1" applyAlignment="1" applyProtection="1">
      <alignment horizontal="center" vertical="center"/>
      <protection locked="0"/>
    </xf>
    <xf numFmtId="0" fontId="0" fillId="38" borderId="23" xfId="55" applyFont="1" applyFill="1" applyBorder="1" applyAlignment="1" applyProtection="1">
      <alignment horizontal="center" vertical="center"/>
      <protection/>
    </xf>
    <xf numFmtId="0" fontId="4" fillId="0" borderId="70" xfId="55" applyFont="1" applyBorder="1" applyAlignment="1" applyProtection="1">
      <alignment vertical="center"/>
      <protection locked="0"/>
    </xf>
    <xf numFmtId="9" fontId="4" fillId="0" borderId="17" xfId="73" applyNumberFormat="1" applyFont="1" applyFill="1" applyBorder="1" applyAlignment="1" applyProtection="1">
      <alignment horizontal="center" vertical="center"/>
      <protection locked="0"/>
    </xf>
    <xf numFmtId="0" fontId="4" fillId="0" borderId="17" xfId="73" applyNumberFormat="1" applyFont="1" applyFill="1" applyBorder="1" applyAlignment="1" applyProtection="1">
      <alignment horizontal="center" vertical="center"/>
      <protection locked="0"/>
    </xf>
    <xf numFmtId="0" fontId="4" fillId="0" borderId="31" xfId="55" applyFont="1" applyBorder="1" applyAlignment="1" applyProtection="1">
      <alignment horizontal="center" vertical="center"/>
      <protection locked="0"/>
    </xf>
    <xf numFmtId="0" fontId="4" fillId="0" borderId="31" xfId="55" applyFont="1" applyFill="1" applyBorder="1" applyAlignment="1" applyProtection="1">
      <alignment vertical="center"/>
      <protection locked="0"/>
    </xf>
    <xf numFmtId="0" fontId="4" fillId="0" borderId="31" xfId="73" applyNumberFormat="1" applyFont="1" applyFill="1" applyBorder="1" applyAlignment="1" applyProtection="1">
      <alignment horizontal="center" vertical="center"/>
      <protection locked="0"/>
    </xf>
    <xf numFmtId="0" fontId="4" fillId="0" borderId="72" xfId="55" applyFont="1" applyBorder="1" applyAlignment="1" applyProtection="1">
      <alignment horizontal="left" vertical="center"/>
      <protection locked="0"/>
    </xf>
    <xf numFmtId="175" fontId="4" fillId="0" borderId="18" xfId="73" applyFont="1" applyFill="1" applyBorder="1" applyAlignment="1" applyProtection="1">
      <alignment horizontal="center" vertical="center"/>
      <protection locked="0"/>
    </xf>
    <xf numFmtId="0" fontId="4" fillId="0" borderId="18" xfId="55" applyFont="1" applyBorder="1" applyAlignment="1" applyProtection="1">
      <alignment horizontal="center" vertical="center"/>
      <protection locked="0"/>
    </xf>
    <xf numFmtId="0" fontId="4" fillId="0" borderId="71" xfId="54" applyFont="1" applyFill="1" applyBorder="1" applyAlignment="1" applyProtection="1">
      <alignment vertical="center" wrapText="1"/>
      <protection locked="0"/>
    </xf>
    <xf numFmtId="0" fontId="4" fillId="0" borderId="70" xfId="54" applyFont="1" applyFill="1" applyBorder="1" applyAlignment="1" applyProtection="1">
      <alignment vertical="center" wrapText="1"/>
      <protection locked="0"/>
    </xf>
    <xf numFmtId="0" fontId="4" fillId="0" borderId="56" xfId="54" applyFont="1" applyFill="1" applyBorder="1" applyAlignment="1" applyProtection="1">
      <alignment vertical="center" wrapText="1"/>
      <protection locked="0"/>
    </xf>
    <xf numFmtId="0" fontId="4" fillId="0" borderId="45" xfId="54" applyFont="1" applyFill="1" applyBorder="1" applyAlignment="1" applyProtection="1">
      <alignment vertical="center" wrapText="1"/>
      <protection locked="0"/>
    </xf>
    <xf numFmtId="0" fontId="4" fillId="0" borderId="72" xfId="54" applyFont="1" applyFill="1" applyBorder="1" applyAlignment="1" applyProtection="1">
      <alignment vertical="center" wrapText="1"/>
      <protection locked="0"/>
    </xf>
    <xf numFmtId="0" fontId="4" fillId="0" borderId="46" xfId="54" applyFont="1" applyFill="1" applyBorder="1" applyAlignment="1" applyProtection="1">
      <alignment vertical="center" wrapText="1"/>
      <protection locked="0"/>
    </xf>
    <xf numFmtId="0" fontId="4" fillId="0" borderId="73" xfId="54" applyFont="1" applyFill="1" applyBorder="1" applyAlignment="1" applyProtection="1">
      <alignment vertical="center" wrapText="1"/>
      <protection locked="0"/>
    </xf>
    <xf numFmtId="0" fontId="4" fillId="0" borderId="74" xfId="54" applyFont="1" applyFill="1" applyBorder="1" applyAlignment="1" applyProtection="1">
      <alignment vertical="center" wrapText="1"/>
      <protection locked="0"/>
    </xf>
    <xf numFmtId="0" fontId="4" fillId="0" borderId="73" xfId="54" applyFont="1" applyBorder="1" applyAlignment="1" applyProtection="1">
      <alignment vertical="center" wrapText="1"/>
      <protection locked="0"/>
    </xf>
    <xf numFmtId="0" fontId="4" fillId="0" borderId="74" xfId="54" applyFont="1" applyBorder="1" applyAlignment="1" applyProtection="1">
      <alignment vertical="center" wrapText="1"/>
      <protection locked="0"/>
    </xf>
    <xf numFmtId="0" fontId="8" fillId="45" borderId="23" xfId="55" applyFont="1" applyFill="1" applyBorder="1" applyAlignment="1" applyProtection="1">
      <alignment horizontal="center" vertical="center"/>
      <protection locked="0"/>
    </xf>
    <xf numFmtId="0" fontId="3" fillId="0" borderId="75" xfId="54" applyFont="1" applyBorder="1" applyAlignment="1" applyProtection="1">
      <alignment horizontal="center" vertical="center"/>
      <protection/>
    </xf>
    <xf numFmtId="0" fontId="3" fillId="0" borderId="76" xfId="54" applyFont="1" applyBorder="1" applyAlignment="1" applyProtection="1">
      <alignment horizontal="center" vertical="center"/>
      <protection/>
    </xf>
    <xf numFmtId="0" fontId="3" fillId="0" borderId="77" xfId="54" applyFont="1" applyBorder="1" applyAlignment="1" applyProtection="1">
      <alignment horizontal="center" vertical="center"/>
      <protection/>
    </xf>
    <xf numFmtId="0" fontId="4" fillId="38" borderId="10" xfId="54" applyFont="1" applyFill="1" applyBorder="1" applyAlignment="1" applyProtection="1">
      <alignment horizontal="center" vertical="center"/>
      <protection/>
    </xf>
    <xf numFmtId="0" fontId="4" fillId="0" borderId="32" xfId="54" applyFont="1" applyBorder="1" applyAlignment="1" applyProtection="1">
      <alignment horizontal="center" vertical="center" wrapText="1"/>
      <protection locked="0"/>
    </xf>
    <xf numFmtId="0" fontId="4" fillId="0" borderId="57" xfId="54" applyFont="1" applyBorder="1" applyAlignment="1" applyProtection="1">
      <alignment horizontal="center" vertical="center" wrapText="1"/>
      <protection locked="0"/>
    </xf>
    <xf numFmtId="0" fontId="4" fillId="0" borderId="32" xfId="54" applyFont="1" applyBorder="1" applyAlignment="1" applyProtection="1">
      <alignment horizontal="center" vertical="center"/>
      <protection locked="0"/>
    </xf>
    <xf numFmtId="0" fontId="4" fillId="0" borderId="57" xfId="54" applyFont="1" applyBorder="1" applyAlignment="1" applyProtection="1">
      <alignment horizontal="center" vertical="center"/>
      <protection locked="0"/>
    </xf>
    <xf numFmtId="0" fontId="5" fillId="0" borderId="32" xfId="54" applyFont="1" applyFill="1" applyBorder="1" applyAlignment="1" applyProtection="1">
      <alignment horizontal="center" vertical="center" wrapText="1"/>
      <protection/>
    </xf>
    <xf numFmtId="0" fontId="5" fillId="0" borderId="57" xfId="54" applyFont="1" applyFill="1" applyBorder="1" applyAlignment="1" applyProtection="1">
      <alignment horizontal="center" vertical="center" wrapText="1"/>
      <protection/>
    </xf>
    <xf numFmtId="0" fontId="2" fillId="38" borderId="32" xfId="54" applyFont="1" applyFill="1" applyBorder="1" applyAlignment="1" applyProtection="1">
      <alignment horizontal="center" vertical="center"/>
      <protection/>
    </xf>
    <xf numFmtId="0" fontId="13" fillId="0" borderId="32" xfId="54" applyFont="1" applyBorder="1" applyAlignment="1" applyProtection="1">
      <alignment horizontal="center" vertical="center" wrapText="1"/>
      <protection locked="0"/>
    </xf>
    <xf numFmtId="0" fontId="4" fillId="0" borderId="23" xfId="54" applyFont="1" applyBorder="1" applyAlignment="1" applyProtection="1">
      <alignment vertical="center" wrapText="1"/>
      <protection locked="0"/>
    </xf>
    <xf numFmtId="0" fontId="2" fillId="38" borderId="57" xfId="54" applyFont="1" applyFill="1" applyBorder="1" applyAlignment="1" applyProtection="1">
      <alignment horizontal="center" vertical="center" wrapText="1"/>
      <protection/>
    </xf>
    <xf numFmtId="0" fontId="14" fillId="0" borderId="78" xfId="54" applyFont="1" applyBorder="1" applyAlignment="1" applyProtection="1">
      <alignment horizontal="center" vertical="center"/>
      <protection/>
    </xf>
    <xf numFmtId="0" fontId="6" fillId="37" borderId="10" xfId="53" applyFont="1" applyFill="1" applyBorder="1" applyAlignment="1" applyProtection="1">
      <alignment horizontal="center" vertical="center"/>
      <protection/>
    </xf>
    <xf numFmtId="0" fontId="6" fillId="33" borderId="10" xfId="53" applyFont="1" applyFill="1" applyBorder="1" applyAlignment="1" applyProtection="1">
      <alignment horizontal="center" vertical="center"/>
      <protection/>
    </xf>
    <xf numFmtId="0" fontId="6" fillId="35" borderId="10" xfId="53" applyFont="1" applyFill="1" applyBorder="1" applyAlignment="1" applyProtection="1">
      <alignment horizontal="center" vertical="center"/>
      <protection/>
    </xf>
    <xf numFmtId="0" fontId="6" fillId="0" borderId="10" xfId="53" applyFont="1" applyBorder="1" applyAlignment="1" applyProtection="1">
      <alignment horizontal="center" vertical="center"/>
      <protection locked="0"/>
    </xf>
    <xf numFmtId="0" fontId="6" fillId="35" borderId="10" xfId="53" applyFont="1" applyFill="1" applyBorder="1" applyAlignment="1" applyProtection="1">
      <alignment horizontal="center" vertical="center"/>
      <protection locked="0"/>
    </xf>
    <xf numFmtId="0" fontId="7" fillId="39" borderId="10" xfId="54" applyFont="1" applyFill="1" applyBorder="1" applyAlignment="1" applyProtection="1">
      <alignment horizontal="center" vertical="center"/>
      <protection/>
    </xf>
    <xf numFmtId="175" fontId="7" fillId="39" borderId="10" xfId="54" applyNumberFormat="1" applyFont="1" applyFill="1" applyBorder="1" applyAlignment="1" applyProtection="1">
      <alignment horizontal="center" vertical="center"/>
      <protection/>
    </xf>
    <xf numFmtId="0" fontId="7" fillId="44" borderId="10" xfId="54" applyFont="1" applyFill="1" applyBorder="1" applyAlignment="1" applyProtection="1">
      <alignment horizontal="center" vertical="center"/>
      <protection/>
    </xf>
    <xf numFmtId="172" fontId="7" fillId="44" borderId="12" xfId="54" applyNumberFormat="1" applyFont="1" applyFill="1" applyBorder="1" applyAlignment="1" applyProtection="1">
      <alignment horizontal="center" vertical="center"/>
      <protection/>
    </xf>
    <xf numFmtId="172" fontId="7" fillId="44" borderId="13" xfId="54" applyNumberFormat="1" applyFont="1" applyFill="1" applyBorder="1" applyAlignment="1" applyProtection="1">
      <alignment horizontal="center" vertical="center"/>
      <protection/>
    </xf>
    <xf numFmtId="0" fontId="6" fillId="37" borderId="12" xfId="53" applyFont="1" applyFill="1" applyBorder="1" applyAlignment="1" applyProtection="1">
      <alignment horizontal="center" vertical="center"/>
      <protection/>
    </xf>
    <xf numFmtId="0" fontId="6" fillId="37" borderId="14" xfId="53" applyFont="1" applyFill="1" applyBorder="1" applyAlignment="1" applyProtection="1">
      <alignment horizontal="center" vertical="center"/>
      <protection/>
    </xf>
    <xf numFmtId="0" fontId="6" fillId="37" borderId="13" xfId="53" applyFont="1" applyFill="1" applyBorder="1" applyAlignment="1" applyProtection="1">
      <alignment horizontal="center" vertical="center"/>
      <protection/>
    </xf>
    <xf numFmtId="0" fontId="6" fillId="33" borderId="12" xfId="53" applyFont="1" applyFill="1" applyBorder="1" applyAlignment="1" applyProtection="1">
      <alignment horizontal="center" vertical="center" wrapText="1"/>
      <protection/>
    </xf>
    <xf numFmtId="0" fontId="6" fillId="33" borderId="14" xfId="53" applyFont="1" applyFill="1" applyBorder="1" applyAlignment="1" applyProtection="1">
      <alignment horizontal="center" vertical="center" wrapText="1"/>
      <protection/>
    </xf>
    <xf numFmtId="0" fontId="6" fillId="33" borderId="13" xfId="53" applyFont="1" applyFill="1" applyBorder="1" applyAlignment="1" applyProtection="1">
      <alignment horizontal="center" vertical="center" wrapText="1"/>
      <protection/>
    </xf>
    <xf numFmtId="0" fontId="6" fillId="41" borderId="10" xfId="53" applyFont="1" applyFill="1" applyBorder="1" applyAlignment="1" applyProtection="1">
      <alignment horizontal="center" vertical="center" wrapText="1"/>
      <protection/>
    </xf>
    <xf numFmtId="0" fontId="6" fillId="35" borderId="10" xfId="53" applyFont="1" applyFill="1" applyBorder="1" applyAlignment="1" applyProtection="1">
      <alignment horizontal="center" vertical="center" wrapText="1"/>
      <protection/>
    </xf>
    <xf numFmtId="0" fontId="6" fillId="0" borderId="14" xfId="53" applyFont="1" applyBorder="1" applyAlignment="1" applyProtection="1">
      <alignment horizontal="center" vertical="center"/>
      <protection locked="0"/>
    </xf>
    <xf numFmtId="0" fontId="6" fillId="0" borderId="13" xfId="53" applyFont="1" applyBorder="1" applyAlignment="1" applyProtection="1">
      <alignment horizontal="center" vertical="center"/>
      <protection locked="0"/>
    </xf>
    <xf numFmtId="0" fontId="6" fillId="41" borderId="10" xfId="53" applyFont="1" applyFill="1" applyBorder="1" applyAlignment="1" applyProtection="1">
      <alignment horizontal="center" vertical="center"/>
      <protection locked="0"/>
    </xf>
    <xf numFmtId="172" fontId="7" fillId="35" borderId="10" xfId="53" applyNumberFormat="1" applyFont="1" applyFill="1" applyBorder="1" applyAlignment="1" applyProtection="1">
      <alignment horizontal="center" vertical="center"/>
      <protection locked="0"/>
    </xf>
    <xf numFmtId="0" fontId="7" fillId="35" borderId="14" xfId="53" applyFont="1" applyFill="1" applyBorder="1" applyAlignment="1" applyProtection="1">
      <alignment horizontal="center" vertical="center"/>
      <protection/>
    </xf>
    <xf numFmtId="0" fontId="7" fillId="35" borderId="13" xfId="53" applyFont="1" applyFill="1" applyBorder="1" applyAlignment="1" applyProtection="1">
      <alignment horizontal="center" vertical="center"/>
      <protection/>
    </xf>
    <xf numFmtId="172" fontId="7" fillId="35" borderId="10" xfId="53" applyNumberFormat="1" applyFont="1" applyFill="1" applyBorder="1" applyAlignment="1" applyProtection="1">
      <alignment horizontal="center" vertical="center"/>
      <protection/>
    </xf>
    <xf numFmtId="0" fontId="6" fillId="33" borderId="10" xfId="53" applyFill="1" applyBorder="1" applyAlignment="1" applyProtection="1">
      <alignment horizontal="center" vertical="center"/>
      <protection/>
    </xf>
    <xf numFmtId="0" fontId="6" fillId="0" borderId="34" xfId="53" applyBorder="1" applyAlignment="1" applyProtection="1">
      <alignment horizontal="center" vertical="center" wrapText="1"/>
      <protection locked="0"/>
    </xf>
    <xf numFmtId="0" fontId="6" fillId="0" borderId="35" xfId="53" applyBorder="1" applyAlignment="1" applyProtection="1">
      <alignment horizontal="center" vertical="center" wrapText="1"/>
      <protection locked="0"/>
    </xf>
    <xf numFmtId="0" fontId="6" fillId="0" borderId="36" xfId="53" applyBorder="1" applyAlignment="1" applyProtection="1">
      <alignment horizontal="center" vertical="center" wrapText="1"/>
      <protection locked="0"/>
    </xf>
    <xf numFmtId="0" fontId="6" fillId="0" borderId="43" xfId="53" applyBorder="1" applyAlignment="1" applyProtection="1">
      <alignment horizontal="center" vertical="center" wrapText="1"/>
      <protection locked="0"/>
    </xf>
    <xf numFmtId="0" fontId="6" fillId="0" borderId="0" xfId="53" applyBorder="1" applyAlignment="1" applyProtection="1">
      <alignment horizontal="center" vertical="center" wrapText="1"/>
      <protection locked="0"/>
    </xf>
    <xf numFmtId="0" fontId="6" fillId="0" borderId="44" xfId="53" applyBorder="1" applyAlignment="1" applyProtection="1">
      <alignment horizontal="center" vertical="center" wrapText="1"/>
      <protection locked="0"/>
    </xf>
    <xf numFmtId="0" fontId="6" fillId="0" borderId="37" xfId="53" applyBorder="1" applyAlignment="1" applyProtection="1">
      <alignment horizontal="center" vertical="center" wrapText="1"/>
      <protection locked="0"/>
    </xf>
    <xf numFmtId="0" fontId="6" fillId="0" borderId="38" xfId="53" applyBorder="1" applyAlignment="1" applyProtection="1">
      <alignment horizontal="center" vertical="center" wrapText="1"/>
      <protection locked="0"/>
    </xf>
    <xf numFmtId="0" fontId="6" fillId="0" borderId="39" xfId="53" applyBorder="1" applyAlignment="1" applyProtection="1">
      <alignment horizontal="center" vertical="center" wrapText="1"/>
      <protection locked="0"/>
    </xf>
    <xf numFmtId="0" fontId="6" fillId="37" borderId="10" xfId="53" applyFill="1" applyBorder="1" applyAlignment="1" applyProtection="1">
      <alignment horizontal="center" vertical="center"/>
      <protection/>
    </xf>
    <xf numFmtId="0" fontId="6" fillId="33" borderId="79" xfId="53" applyFill="1" applyBorder="1" applyAlignment="1" applyProtection="1">
      <alignment horizontal="center" vertical="center"/>
      <protection/>
    </xf>
    <xf numFmtId="0" fontId="6" fillId="33" borderId="80" xfId="53" applyFill="1" applyBorder="1" applyAlignment="1" applyProtection="1">
      <alignment horizontal="center" vertical="center"/>
      <protection/>
    </xf>
    <xf numFmtId="0" fontId="6" fillId="33" borderId="81" xfId="53" applyFill="1" applyBorder="1" applyAlignment="1" applyProtection="1">
      <alignment horizontal="center" vertical="center"/>
      <protection/>
    </xf>
    <xf numFmtId="0" fontId="6" fillId="0" borderId="10" xfId="53" applyBorder="1" applyAlignment="1" applyProtection="1">
      <alignment horizontal="center" vertical="center"/>
      <protection locked="0"/>
    </xf>
    <xf numFmtId="0" fontId="2" fillId="0" borderId="12" xfId="55" applyFont="1" applyFill="1" applyBorder="1" applyAlignment="1" applyProtection="1">
      <alignment vertical="center"/>
      <protection locked="0"/>
    </xf>
    <xf numFmtId="0" fontId="2" fillId="0" borderId="14" xfId="55" applyFont="1" applyFill="1" applyBorder="1" applyAlignment="1" applyProtection="1">
      <alignment vertical="center"/>
      <protection locked="0"/>
    </xf>
    <xf numFmtId="0" fontId="2" fillId="0" borderId="13" xfId="55" applyFont="1" applyFill="1" applyBorder="1" applyAlignment="1" applyProtection="1">
      <alignment vertical="center"/>
      <protection locked="0"/>
    </xf>
    <xf numFmtId="9" fontId="2" fillId="0" borderId="10" xfId="55" applyNumberFormat="1" applyFont="1" applyFill="1" applyBorder="1" applyAlignment="1" applyProtection="1">
      <alignment horizontal="center" vertical="center"/>
      <protection locked="0"/>
    </xf>
    <xf numFmtId="0" fontId="2" fillId="0" borderId="10" xfId="55" applyFont="1" applyFill="1" applyBorder="1" applyAlignment="1" applyProtection="1">
      <alignment horizontal="center" vertical="center"/>
      <protection locked="0"/>
    </xf>
    <xf numFmtId="9" fontId="2" fillId="0" borderId="10" xfId="60" applyFont="1" applyBorder="1" applyAlignment="1" applyProtection="1">
      <alignment horizontal="center" vertical="center"/>
      <protection locked="0"/>
    </xf>
    <xf numFmtId="9" fontId="2" fillId="0" borderId="10" xfId="60" applyFont="1" applyFill="1" applyBorder="1" applyAlignment="1" applyProtection="1">
      <alignment horizontal="center" vertical="center"/>
      <protection locked="0"/>
    </xf>
    <xf numFmtId="172" fontId="2" fillId="0" borderId="10" xfId="55" applyNumberFormat="1" applyFont="1" applyFill="1" applyBorder="1" applyAlignment="1" applyProtection="1">
      <alignment horizontal="center" vertical="center"/>
      <protection locked="0"/>
    </xf>
    <xf numFmtId="172" fontId="2" fillId="0" borderId="10" xfId="55" applyNumberFormat="1" applyFont="1" applyBorder="1" applyAlignment="1" applyProtection="1">
      <alignment horizontal="center" vertical="center"/>
      <protection locked="0"/>
    </xf>
    <xf numFmtId="0" fontId="2" fillId="0" borderId="10" xfId="55" applyFont="1" applyBorder="1" applyAlignment="1" applyProtection="1">
      <alignment horizontal="center" vertical="center"/>
      <protection locked="0"/>
    </xf>
    <xf numFmtId="0" fontId="2" fillId="0" borderId="12" xfId="55" applyFont="1" applyFill="1" applyBorder="1" applyAlignment="1" applyProtection="1">
      <alignment horizontal="left" vertical="center" wrapText="1"/>
      <protection locked="0"/>
    </xf>
    <xf numFmtId="0" fontId="2" fillId="0" borderId="14" xfId="55" applyFont="1" applyFill="1" applyBorder="1" applyAlignment="1" applyProtection="1">
      <alignment horizontal="left" vertical="center" wrapText="1"/>
      <protection locked="0"/>
    </xf>
    <xf numFmtId="0" fontId="2" fillId="0" borderId="13" xfId="55" applyFont="1" applyFill="1" applyBorder="1" applyAlignment="1" applyProtection="1">
      <alignment horizontal="left" vertical="center" wrapText="1"/>
      <protection locked="0"/>
    </xf>
    <xf numFmtId="0" fontId="4" fillId="0" borderId="12" xfId="55" applyFont="1" applyFill="1" applyBorder="1" applyAlignment="1" applyProtection="1">
      <alignment horizontal="left" vertical="center" wrapText="1"/>
      <protection locked="0"/>
    </xf>
    <xf numFmtId="0" fontId="4" fillId="0" borderId="14" xfId="55" applyFont="1" applyFill="1" applyBorder="1" applyAlignment="1" applyProtection="1">
      <alignment horizontal="left" vertical="center" wrapText="1"/>
      <protection locked="0"/>
    </xf>
    <xf numFmtId="0" fontId="4" fillId="0" borderId="13" xfId="55" applyFont="1" applyFill="1" applyBorder="1" applyAlignment="1" applyProtection="1">
      <alignment horizontal="left" vertical="center" wrapText="1"/>
      <protection locked="0"/>
    </xf>
    <xf numFmtId="0" fontId="2" fillId="37" borderId="12" xfId="55" applyFont="1" applyFill="1" applyBorder="1" applyAlignment="1" applyProtection="1">
      <alignment horizontal="center" vertical="center"/>
      <protection/>
    </xf>
    <xf numFmtId="0" fontId="2" fillId="37" borderId="14" xfId="55" applyFont="1" applyFill="1" applyBorder="1" applyAlignment="1" applyProtection="1">
      <alignment horizontal="center" vertical="center"/>
      <protection/>
    </xf>
    <xf numFmtId="0" fontId="2" fillId="37" borderId="13" xfId="55" applyFont="1" applyFill="1" applyBorder="1" applyAlignment="1" applyProtection="1">
      <alignment horizontal="center" vertical="center"/>
      <protection/>
    </xf>
    <xf numFmtId="0" fontId="4" fillId="0" borderId="14" xfId="55" applyFont="1" applyFill="1" applyBorder="1" applyAlignment="1" applyProtection="1">
      <alignment horizontal="center" vertical="center"/>
      <protection/>
    </xf>
    <xf numFmtId="0" fontId="4" fillId="0" borderId="13" xfId="55" applyFont="1" applyFill="1" applyBorder="1" applyAlignment="1" applyProtection="1">
      <alignment horizontal="center" vertical="center"/>
      <protection/>
    </xf>
    <xf numFmtId="0" fontId="8" fillId="0" borderId="12" xfId="55" applyFont="1" applyFill="1" applyBorder="1" applyAlignment="1" applyProtection="1">
      <alignment horizontal="center" vertical="center" wrapText="1"/>
      <protection locked="0"/>
    </xf>
    <xf numFmtId="0" fontId="2" fillId="0" borderId="14" xfId="55" applyFill="1" applyBorder="1" applyAlignment="1" applyProtection="1">
      <alignment horizontal="center" vertical="center" wrapText="1"/>
      <protection locked="0"/>
    </xf>
    <xf numFmtId="0" fontId="2" fillId="0" borderId="13" xfId="55" applyFill="1" applyBorder="1" applyAlignment="1" applyProtection="1">
      <alignment horizontal="center" vertical="center" wrapText="1"/>
      <protection locked="0"/>
    </xf>
    <xf numFmtId="0" fontId="8" fillId="0" borderId="14" xfId="55" applyFont="1" applyFill="1" applyBorder="1" applyAlignment="1" applyProtection="1">
      <alignment horizontal="center" vertical="center" wrapText="1"/>
      <protection locked="0"/>
    </xf>
    <xf numFmtId="0" fontId="8" fillId="0" borderId="13" xfId="55" applyFont="1" applyFill="1" applyBorder="1" applyAlignment="1" applyProtection="1">
      <alignment horizontal="center" vertical="center" wrapText="1"/>
      <protection locked="0"/>
    </xf>
    <xf numFmtId="0" fontId="2" fillId="0" borderId="34" xfId="55" applyFont="1" applyFill="1" applyBorder="1" applyAlignment="1" applyProtection="1">
      <alignment vertical="center" wrapText="1"/>
      <protection locked="0"/>
    </xf>
    <xf numFmtId="0" fontId="2" fillId="0" borderId="35" xfId="55" applyFont="1" applyFill="1" applyBorder="1" applyAlignment="1" applyProtection="1">
      <alignment vertical="center" wrapText="1"/>
      <protection locked="0"/>
    </xf>
    <xf numFmtId="0" fontId="2" fillId="0" borderId="36" xfId="55" applyFont="1" applyFill="1" applyBorder="1" applyAlignment="1" applyProtection="1">
      <alignment vertical="center" wrapText="1"/>
      <protection locked="0"/>
    </xf>
    <xf numFmtId="0" fontId="2" fillId="0" borderId="43" xfId="55" applyFont="1" applyFill="1" applyBorder="1" applyAlignment="1" applyProtection="1">
      <alignment vertical="center" wrapText="1"/>
      <protection locked="0"/>
    </xf>
    <xf numFmtId="0" fontId="2" fillId="0" borderId="0" xfId="55" applyFont="1" applyFill="1" applyBorder="1" applyAlignment="1" applyProtection="1">
      <alignment vertical="center" wrapText="1"/>
      <protection locked="0"/>
    </xf>
    <xf numFmtId="0" fontId="2" fillId="0" borderId="44" xfId="55" applyFont="1" applyFill="1" applyBorder="1" applyAlignment="1" applyProtection="1">
      <alignment vertical="center" wrapText="1"/>
      <protection locked="0"/>
    </xf>
    <xf numFmtId="0" fontId="2" fillId="0" borderId="37" xfId="55" applyFont="1" applyFill="1" applyBorder="1" applyAlignment="1" applyProtection="1">
      <alignment vertical="center" wrapText="1"/>
      <protection locked="0"/>
    </xf>
    <xf numFmtId="0" fontId="2" fillId="0" borderId="38" xfId="55" applyFont="1" applyFill="1" applyBorder="1" applyAlignment="1" applyProtection="1">
      <alignment vertical="center" wrapText="1"/>
      <protection locked="0"/>
    </xf>
    <xf numFmtId="0" fontId="2" fillId="0" borderId="39" xfId="55" applyFont="1" applyFill="1" applyBorder="1" applyAlignment="1" applyProtection="1">
      <alignment vertical="center" wrapText="1"/>
      <protection locked="0"/>
    </xf>
    <xf numFmtId="0" fontId="3" fillId="0" borderId="82" xfId="55" applyFont="1" applyBorder="1" applyAlignment="1" applyProtection="1">
      <alignment horizontal="center" vertical="center"/>
      <protection/>
    </xf>
    <xf numFmtId="0" fontId="3" fillId="0" borderId="83" xfId="55" applyFont="1" applyBorder="1" applyAlignment="1" applyProtection="1">
      <alignment horizontal="center" vertical="center"/>
      <protection/>
    </xf>
    <xf numFmtId="0" fontId="3" fillId="0" borderId="84" xfId="55" applyFont="1" applyBorder="1" applyAlignment="1" applyProtection="1">
      <alignment horizontal="center" vertical="center"/>
      <protection/>
    </xf>
    <xf numFmtId="0" fontId="4" fillId="43" borderId="35" xfId="55" applyFont="1" applyFill="1" applyBorder="1" applyAlignment="1" applyProtection="1">
      <alignment horizontal="center" vertical="center" wrapText="1"/>
      <protection/>
    </xf>
    <xf numFmtId="0" fontId="6" fillId="43" borderId="35" xfId="53" applyFill="1" applyBorder="1" applyAlignment="1">
      <alignment horizontal="center" vertical="center" wrapText="1"/>
      <protection/>
    </xf>
    <xf numFmtId="0" fontId="6" fillId="43" borderId="36" xfId="53" applyFill="1" applyBorder="1" applyAlignment="1">
      <alignment horizontal="center" vertical="center" wrapText="1"/>
      <protection/>
    </xf>
    <xf numFmtId="0" fontId="6" fillId="43" borderId="37" xfId="53" applyFill="1" applyBorder="1" applyAlignment="1">
      <alignment horizontal="center" vertical="center" wrapText="1"/>
      <protection/>
    </xf>
    <xf numFmtId="0" fontId="6" fillId="43" borderId="38" xfId="53" applyFill="1" applyBorder="1" applyAlignment="1">
      <alignment horizontal="center" vertical="center" wrapText="1"/>
      <protection/>
    </xf>
    <xf numFmtId="0" fontId="6" fillId="43" borderId="39" xfId="53" applyFill="1" applyBorder="1" applyAlignment="1">
      <alignment horizontal="center" vertical="center" wrapText="1"/>
      <protection/>
    </xf>
    <xf numFmtId="0" fontId="13" fillId="0" borderId="12" xfId="55" applyFont="1" applyBorder="1" applyAlignment="1" applyProtection="1">
      <alignment horizontal="center" vertical="center" wrapText="1"/>
      <protection locked="0"/>
    </xf>
    <xf numFmtId="0" fontId="8" fillId="0" borderId="14" xfId="55" applyFont="1" applyBorder="1" applyAlignment="1" applyProtection="1">
      <alignment horizontal="center" vertical="center" wrapText="1"/>
      <protection locked="0"/>
    </xf>
    <xf numFmtId="0" fontId="8" fillId="0" borderId="13" xfId="55" applyFont="1" applyBorder="1" applyAlignment="1" applyProtection="1">
      <alignment horizontal="center" vertical="center" wrapText="1"/>
      <protection locked="0"/>
    </xf>
    <xf numFmtId="0" fontId="3" fillId="0" borderId="75" xfId="55" applyFont="1" applyBorder="1" applyAlignment="1" applyProtection="1">
      <alignment horizontal="center" vertical="center"/>
      <protection/>
    </xf>
    <xf numFmtId="0" fontId="3" fillId="0" borderId="76" xfId="55" applyFont="1" applyBorder="1" applyAlignment="1" applyProtection="1">
      <alignment horizontal="center" vertical="center"/>
      <protection/>
    </xf>
    <xf numFmtId="0" fontId="3" fillId="0" borderId="77" xfId="55" applyFont="1" applyBorder="1" applyAlignment="1" applyProtection="1">
      <alignment horizontal="center" vertical="center"/>
      <protection/>
    </xf>
    <xf numFmtId="0" fontId="9" fillId="0" borderId="34" xfId="55" applyFont="1" applyFill="1" applyBorder="1" applyAlignment="1" applyProtection="1">
      <alignment vertical="center" wrapText="1"/>
      <protection locked="0"/>
    </xf>
    <xf numFmtId="0" fontId="13" fillId="0" borderId="12" xfId="55" applyFont="1" applyFill="1" applyBorder="1" applyAlignment="1" applyProtection="1">
      <alignment horizontal="left" vertical="center" wrapText="1"/>
      <protection locked="0"/>
    </xf>
    <xf numFmtId="0" fontId="13" fillId="0" borderId="14" xfId="55" applyFont="1" applyFill="1" applyBorder="1" applyAlignment="1" applyProtection="1">
      <alignment horizontal="left" vertical="center" wrapText="1"/>
      <protection locked="0"/>
    </xf>
    <xf numFmtId="0" fontId="13" fillId="0" borderId="13" xfId="55" applyFont="1" applyFill="1" applyBorder="1" applyAlignment="1" applyProtection="1">
      <alignment horizontal="left" vertical="center" wrapText="1"/>
      <protection locked="0"/>
    </xf>
    <xf numFmtId="172" fontId="9" fillId="0" borderId="10" xfId="55" applyNumberFormat="1" applyFont="1" applyFill="1" applyBorder="1" applyAlignment="1" applyProtection="1">
      <alignment horizontal="center" vertical="center"/>
      <protection locked="0"/>
    </xf>
    <xf numFmtId="0" fontId="9" fillId="0" borderId="12" xfId="55" applyFont="1" applyFill="1" applyBorder="1" applyAlignment="1" applyProtection="1">
      <alignment vertical="center"/>
      <protection locked="0"/>
    </xf>
    <xf numFmtId="0" fontId="9" fillId="0" borderId="14" xfId="55" applyFont="1" applyFill="1" applyBorder="1" applyAlignment="1" applyProtection="1">
      <alignment vertical="center"/>
      <protection locked="0"/>
    </xf>
    <xf numFmtId="0" fontId="9" fillId="0" borderId="13" xfId="55" applyFont="1" applyFill="1" applyBorder="1" applyAlignment="1" applyProtection="1">
      <alignment vertical="center"/>
      <protection locked="0"/>
    </xf>
    <xf numFmtId="0" fontId="6" fillId="33" borderId="12" xfId="53" applyFill="1" applyBorder="1" applyAlignment="1" applyProtection="1">
      <alignment horizontal="center" vertical="center"/>
      <protection locked="0"/>
    </xf>
    <xf numFmtId="0" fontId="6" fillId="33" borderId="13" xfId="53" applyFill="1" applyBorder="1" applyAlignment="1" applyProtection="1">
      <alignment horizontal="center" vertical="center"/>
      <protection locked="0"/>
    </xf>
    <xf numFmtId="7" fontId="6" fillId="35" borderId="10" xfId="53" applyNumberFormat="1" applyFill="1" applyBorder="1" applyAlignment="1" applyProtection="1">
      <alignment horizontal="center" vertical="center"/>
      <protection locked="0"/>
    </xf>
    <xf numFmtId="7" fontId="7" fillId="35" borderId="10" xfId="53" applyNumberFormat="1" applyFont="1" applyFill="1" applyBorder="1" applyAlignment="1" applyProtection="1">
      <alignment horizontal="center" vertical="center"/>
      <protection locked="0"/>
    </xf>
    <xf numFmtId="0" fontId="6" fillId="35" borderId="10" xfId="53" applyFill="1" applyBorder="1" applyAlignment="1" applyProtection="1">
      <alignment horizontal="center" vertical="center"/>
      <protection/>
    </xf>
    <xf numFmtId="0" fontId="6" fillId="35" borderId="10" xfId="53" applyFill="1" applyBorder="1" applyAlignment="1" applyProtection="1">
      <alignment horizontal="center" vertical="center"/>
      <protection locked="0"/>
    </xf>
    <xf numFmtId="7" fontId="7" fillId="35" borderId="10" xfId="53" applyNumberFormat="1" applyFont="1" applyFill="1" applyBorder="1" applyAlignment="1" applyProtection="1">
      <alignment horizontal="center" vertical="center"/>
      <protection/>
    </xf>
    <xf numFmtId="0" fontId="7" fillId="35" borderId="10" xfId="53" applyFont="1" applyFill="1" applyBorder="1" applyAlignment="1" applyProtection="1">
      <alignment horizontal="center" vertical="center"/>
      <protection/>
    </xf>
    <xf numFmtId="44" fontId="7" fillId="35" borderId="10" xfId="53" applyNumberFormat="1" applyFont="1" applyFill="1" applyBorder="1" applyAlignment="1" applyProtection="1">
      <alignment horizontal="center" vertical="center"/>
      <protection/>
    </xf>
    <xf numFmtId="0" fontId="6" fillId="41" borderId="12" xfId="53" applyFill="1" applyBorder="1" applyAlignment="1" applyProtection="1">
      <alignment horizontal="center" vertical="center"/>
      <protection locked="0"/>
    </xf>
    <xf numFmtId="0" fontId="6" fillId="41" borderId="13" xfId="53" applyFill="1" applyBorder="1" applyAlignment="1" applyProtection="1">
      <alignment horizontal="center" vertical="center"/>
      <protection locked="0"/>
    </xf>
    <xf numFmtId="7" fontId="6" fillId="35" borderId="12" xfId="53" applyNumberFormat="1" applyFill="1" applyBorder="1" applyAlignment="1" applyProtection="1">
      <alignment horizontal="center" vertical="center"/>
      <protection locked="0"/>
    </xf>
    <xf numFmtId="7" fontId="6" fillId="35" borderId="13" xfId="53" applyNumberFormat="1" applyFill="1" applyBorder="1" applyAlignment="1" applyProtection="1">
      <alignment horizontal="center" vertical="center"/>
      <protection locked="0"/>
    </xf>
    <xf numFmtId="7" fontId="7" fillId="35" borderId="12" xfId="53" applyNumberFormat="1" applyFont="1" applyFill="1" applyBorder="1" applyAlignment="1" applyProtection="1">
      <alignment horizontal="center" vertical="center"/>
      <protection/>
    </xf>
    <xf numFmtId="7" fontId="7" fillId="35" borderId="13" xfId="53" applyNumberFormat="1" applyFont="1" applyFill="1" applyBorder="1" applyAlignment="1" applyProtection="1">
      <alignment horizontal="center" vertical="center"/>
      <protection/>
    </xf>
    <xf numFmtId="0" fontId="6" fillId="0" borderId="12" xfId="53" applyFont="1" applyFill="1" applyBorder="1" applyAlignment="1" applyProtection="1">
      <alignment horizontal="center" vertical="center"/>
      <protection locked="0"/>
    </xf>
    <xf numFmtId="0" fontId="6" fillId="0" borderId="14" xfId="53" applyFont="1" applyFill="1" applyBorder="1" applyAlignment="1" applyProtection="1">
      <alignment horizontal="center" vertical="center"/>
      <protection locked="0"/>
    </xf>
    <xf numFmtId="0" fontId="6" fillId="0" borderId="13" xfId="53" applyFont="1" applyFill="1" applyBorder="1" applyAlignment="1" applyProtection="1">
      <alignment horizontal="center" vertical="center"/>
      <protection locked="0"/>
    </xf>
    <xf numFmtId="0" fontId="2" fillId="0" borderId="85" xfId="55" applyBorder="1" applyAlignment="1" applyProtection="1">
      <alignment horizontal="center" vertical="center"/>
      <protection/>
    </xf>
    <xf numFmtId="0" fontId="2" fillId="0" borderId="86" xfId="55" applyBorder="1" applyAlignment="1" applyProtection="1">
      <alignment horizontal="center" vertical="center"/>
      <protection/>
    </xf>
    <xf numFmtId="0" fontId="6" fillId="41" borderId="12" xfId="53" applyFill="1" applyBorder="1" applyAlignment="1" applyProtection="1">
      <alignment horizontal="center" vertical="center" wrapText="1"/>
      <protection/>
    </xf>
    <xf numFmtId="0" fontId="6" fillId="41" borderId="13" xfId="53" applyFill="1" applyBorder="1" applyAlignment="1" applyProtection="1">
      <alignment horizontal="center" vertical="center" wrapText="1"/>
      <protection/>
    </xf>
    <xf numFmtId="0" fontId="6" fillId="35" borderId="12" xfId="53" applyFill="1" applyBorder="1" applyAlignment="1" applyProtection="1">
      <alignment horizontal="center" vertical="center" wrapText="1"/>
      <protection/>
    </xf>
    <xf numFmtId="0" fontId="6" fillId="35" borderId="13" xfId="53" applyFill="1" applyBorder="1" applyAlignment="1" applyProtection="1">
      <alignment horizontal="center" vertical="center" wrapText="1"/>
      <protection/>
    </xf>
    <xf numFmtId="0" fontId="2" fillId="33" borderId="12" xfId="55" applyFill="1" applyBorder="1" applyAlignment="1" applyProtection="1">
      <alignment horizontal="center" vertical="center"/>
      <protection/>
    </xf>
    <xf numFmtId="0" fontId="2" fillId="33" borderId="13" xfId="55" applyFill="1" applyBorder="1" applyAlignment="1" applyProtection="1">
      <alignment horizontal="center" vertical="center"/>
      <protection/>
    </xf>
    <xf numFmtId="0" fontId="2" fillId="33" borderId="12" xfId="55" applyFont="1" applyFill="1" applyBorder="1" applyAlignment="1" applyProtection="1">
      <alignment horizontal="center" vertical="center" wrapText="1"/>
      <protection/>
    </xf>
    <xf numFmtId="0" fontId="2" fillId="33" borderId="13" xfId="55" applyFont="1" applyFill="1" applyBorder="1" applyAlignment="1" applyProtection="1">
      <alignment horizontal="center" vertical="center" wrapText="1"/>
      <protection/>
    </xf>
    <xf numFmtId="0" fontId="9" fillId="0" borderId="12" xfId="55" applyFont="1" applyFill="1" applyBorder="1" applyAlignment="1" applyProtection="1">
      <alignment horizontal="center" vertical="center"/>
      <protection locked="0"/>
    </xf>
    <xf numFmtId="0" fontId="9" fillId="0" borderId="13" xfId="55" applyFont="1" applyFill="1" applyBorder="1" applyAlignment="1" applyProtection="1">
      <alignment horizontal="center" vertical="center"/>
      <protection locked="0"/>
    </xf>
    <xf numFmtId="0" fontId="9" fillId="0" borderId="34" xfId="55" applyFont="1" applyFill="1" applyBorder="1" applyAlignment="1" applyProtection="1">
      <alignment horizontal="left" vertical="top" wrapText="1"/>
      <protection locked="0"/>
    </xf>
    <xf numFmtId="0" fontId="9" fillId="0" borderId="35" xfId="55" applyFont="1" applyFill="1" applyBorder="1" applyAlignment="1" applyProtection="1">
      <alignment horizontal="left" vertical="top" wrapText="1"/>
      <protection locked="0"/>
    </xf>
    <xf numFmtId="0" fontId="9" fillId="0" borderId="36" xfId="55" applyFont="1" applyFill="1" applyBorder="1" applyAlignment="1" applyProtection="1">
      <alignment horizontal="left" vertical="top" wrapText="1"/>
      <protection locked="0"/>
    </xf>
    <xf numFmtId="0" fontId="9" fillId="0" borderId="43" xfId="55" applyFont="1" applyFill="1" applyBorder="1" applyAlignment="1" applyProtection="1">
      <alignment horizontal="left" vertical="top" wrapText="1"/>
      <protection locked="0"/>
    </xf>
    <xf numFmtId="0" fontId="9" fillId="0" borderId="0" xfId="55" applyFont="1" applyFill="1" applyBorder="1" applyAlignment="1" applyProtection="1">
      <alignment horizontal="left" vertical="top" wrapText="1"/>
      <protection locked="0"/>
    </xf>
    <xf numFmtId="0" fontId="9" fillId="0" borderId="44" xfId="55" applyFont="1" applyFill="1" applyBorder="1" applyAlignment="1" applyProtection="1">
      <alignment horizontal="left" vertical="top" wrapText="1"/>
      <protection locked="0"/>
    </xf>
    <xf numFmtId="0" fontId="9" fillId="0" borderId="37" xfId="55" applyFont="1" applyFill="1" applyBorder="1" applyAlignment="1" applyProtection="1">
      <alignment horizontal="left" vertical="top" wrapText="1"/>
      <protection locked="0"/>
    </xf>
    <xf numFmtId="0" fontId="9" fillId="0" borderId="38" xfId="55" applyFont="1" applyFill="1" applyBorder="1" applyAlignment="1" applyProtection="1">
      <alignment horizontal="left" vertical="top" wrapText="1"/>
      <protection locked="0"/>
    </xf>
    <xf numFmtId="0" fontId="9" fillId="0" borderId="39" xfId="55" applyFont="1" applyFill="1" applyBorder="1" applyAlignment="1" applyProtection="1">
      <alignment horizontal="left" vertical="top" wrapText="1"/>
      <protection locked="0"/>
    </xf>
    <xf numFmtId="0" fontId="13" fillId="0" borderId="14" xfId="55" applyFont="1" applyBorder="1" applyAlignment="1" applyProtection="1">
      <alignment horizontal="center" vertical="center" wrapText="1"/>
      <protection locked="0"/>
    </xf>
    <xf numFmtId="0" fontId="13" fillId="0" borderId="13" xfId="55" applyFont="1" applyBorder="1" applyAlignment="1" applyProtection="1">
      <alignment horizontal="center" vertical="center" wrapText="1"/>
      <protection locked="0"/>
    </xf>
    <xf numFmtId="0" fontId="4" fillId="0" borderId="12" xfId="55" applyFont="1" applyFill="1" applyBorder="1" applyAlignment="1" applyProtection="1">
      <alignment horizontal="center" vertical="center"/>
      <protection/>
    </xf>
    <xf numFmtId="0" fontId="4" fillId="0" borderId="34" xfId="55" applyFont="1" applyFill="1" applyBorder="1" applyAlignment="1" applyProtection="1">
      <alignment horizontal="center" vertical="center" wrapText="1"/>
      <protection locked="0"/>
    </xf>
    <xf numFmtId="0" fontId="4" fillId="0" borderId="35" xfId="55" applyFont="1" applyFill="1" applyBorder="1" applyAlignment="1" applyProtection="1">
      <alignment horizontal="center" vertical="center" wrapText="1"/>
      <protection locked="0"/>
    </xf>
    <xf numFmtId="0" fontId="4" fillId="0" borderId="36" xfId="55" applyFont="1" applyFill="1" applyBorder="1" applyAlignment="1" applyProtection="1">
      <alignment horizontal="center" vertical="center" wrapText="1"/>
      <protection locked="0"/>
    </xf>
    <xf numFmtId="0" fontId="4" fillId="0" borderId="37" xfId="55" applyFont="1" applyFill="1" applyBorder="1" applyAlignment="1" applyProtection="1">
      <alignment horizontal="center" vertical="center" wrapText="1"/>
      <protection locked="0"/>
    </xf>
    <xf numFmtId="0" fontId="4" fillId="0" borderId="38" xfId="55" applyFont="1" applyFill="1" applyBorder="1" applyAlignment="1" applyProtection="1">
      <alignment horizontal="center" vertical="center" wrapText="1"/>
      <protection locked="0"/>
    </xf>
    <xf numFmtId="0" fontId="4" fillId="0" borderId="39" xfId="55" applyFont="1" applyFill="1" applyBorder="1" applyAlignment="1" applyProtection="1">
      <alignment horizontal="center" vertical="center" wrapText="1"/>
      <protection locked="0"/>
    </xf>
    <xf numFmtId="0" fontId="5" fillId="43" borderId="36" xfId="55" applyFont="1" applyFill="1" applyBorder="1" applyAlignment="1" applyProtection="1">
      <alignment horizontal="center" vertical="center" wrapText="1"/>
      <protection/>
    </xf>
    <xf numFmtId="0" fontId="5" fillId="43" borderId="37" xfId="55" applyFont="1" applyFill="1" applyBorder="1" applyAlignment="1" applyProtection="1">
      <alignment horizontal="center" vertical="center" wrapText="1"/>
      <protection/>
    </xf>
    <xf numFmtId="0" fontId="5" fillId="43" borderId="38" xfId="55" applyFont="1" applyFill="1" applyBorder="1" applyAlignment="1" applyProtection="1">
      <alignment horizontal="center" vertical="center" wrapText="1"/>
      <protection/>
    </xf>
    <xf numFmtId="0" fontId="5" fillId="43" borderId="39" xfId="55" applyFont="1" applyFill="1" applyBorder="1" applyAlignment="1" applyProtection="1">
      <alignment horizontal="center" vertical="center" wrapText="1"/>
      <protection/>
    </xf>
    <xf numFmtId="0" fontId="4" fillId="0" borderId="34" xfId="55" applyFont="1" applyBorder="1" applyAlignment="1" applyProtection="1">
      <alignment horizontal="center" vertical="center" wrapText="1"/>
      <protection locked="0"/>
    </xf>
    <xf numFmtId="0" fontId="4" fillId="0" borderId="37" xfId="55" applyFont="1" applyBorder="1" applyAlignment="1" applyProtection="1">
      <alignment horizontal="center" vertical="center" wrapText="1"/>
      <protection locked="0"/>
    </xf>
    <xf numFmtId="0" fontId="6" fillId="35" borderId="12" xfId="53" applyFont="1" applyFill="1" applyBorder="1" applyAlignment="1">
      <alignment horizontal="center" vertical="center" wrapText="1"/>
      <protection/>
    </xf>
    <xf numFmtId="0" fontId="6" fillId="35" borderId="14" xfId="53" applyFont="1" applyFill="1" applyBorder="1" applyAlignment="1">
      <alignment horizontal="center" vertical="center" wrapText="1"/>
      <protection/>
    </xf>
    <xf numFmtId="0" fontId="6" fillId="35" borderId="13" xfId="53" applyFont="1" applyFill="1" applyBorder="1" applyAlignment="1">
      <alignment horizontal="center" vertical="center" wrapText="1"/>
      <protection/>
    </xf>
    <xf numFmtId="0" fontId="9" fillId="0" borderId="12" xfId="55" applyFont="1" applyBorder="1" applyAlignment="1" applyProtection="1">
      <alignment horizontal="center" vertical="center"/>
      <protection locked="0"/>
    </xf>
    <xf numFmtId="0" fontId="9" fillId="0" borderId="13" xfId="55" applyFont="1" applyBorder="1" applyAlignment="1" applyProtection="1">
      <alignment horizontal="center" vertical="center"/>
      <protection locked="0"/>
    </xf>
    <xf numFmtId="0" fontId="2" fillId="0" borderId="34" xfId="55" applyFont="1" applyFill="1" applyBorder="1" applyAlignment="1" applyProtection="1">
      <alignment horizontal="left" vertical="top" wrapText="1"/>
      <protection locked="0"/>
    </xf>
    <xf numFmtId="0" fontId="2" fillId="0" borderId="35" xfId="55" applyFont="1" applyFill="1" applyBorder="1" applyAlignment="1" applyProtection="1">
      <alignment horizontal="left" vertical="top" wrapText="1"/>
      <protection locked="0"/>
    </xf>
    <xf numFmtId="0" fontId="2" fillId="0" borderId="36" xfId="55" applyFont="1" applyFill="1" applyBorder="1" applyAlignment="1" applyProtection="1">
      <alignment horizontal="left" vertical="top" wrapText="1"/>
      <protection locked="0"/>
    </xf>
    <xf numFmtId="0" fontId="2" fillId="0" borderId="43" xfId="55" applyFont="1" applyFill="1" applyBorder="1" applyAlignment="1" applyProtection="1">
      <alignment horizontal="left" vertical="top" wrapText="1"/>
      <protection locked="0"/>
    </xf>
    <xf numFmtId="0" fontId="2" fillId="0" borderId="0" xfId="55" applyFont="1" applyFill="1" applyBorder="1" applyAlignment="1" applyProtection="1">
      <alignment horizontal="left" vertical="top" wrapText="1"/>
      <protection locked="0"/>
    </xf>
    <xf numFmtId="0" fontId="2" fillId="0" borderId="44" xfId="55" applyFont="1" applyFill="1" applyBorder="1" applyAlignment="1" applyProtection="1">
      <alignment horizontal="left" vertical="top" wrapText="1"/>
      <protection locked="0"/>
    </xf>
    <xf numFmtId="0" fontId="2" fillId="0" borderId="37" xfId="55" applyFont="1" applyFill="1" applyBorder="1" applyAlignment="1" applyProtection="1">
      <alignment horizontal="left" vertical="top" wrapText="1"/>
      <protection locked="0"/>
    </xf>
    <xf numFmtId="0" fontId="2" fillId="0" borderId="38" xfId="55" applyFont="1" applyFill="1" applyBorder="1" applyAlignment="1" applyProtection="1">
      <alignment horizontal="left" vertical="top" wrapText="1"/>
      <protection locked="0"/>
    </xf>
    <xf numFmtId="0" fontId="2" fillId="0" borderId="39" xfId="55" applyFont="1" applyFill="1" applyBorder="1" applyAlignment="1" applyProtection="1">
      <alignment horizontal="left" vertical="top" wrapText="1"/>
      <protection locked="0"/>
    </xf>
    <xf numFmtId="0" fontId="2" fillId="0" borderId="12" xfId="55" applyFont="1" applyFill="1" applyBorder="1" applyAlignment="1" applyProtection="1">
      <alignment horizontal="center" vertical="center"/>
      <protection locked="0"/>
    </xf>
    <xf numFmtId="0" fontId="2" fillId="0" borderId="13" xfId="55" applyFont="1" applyFill="1" applyBorder="1" applyAlignment="1" applyProtection="1">
      <alignment horizontal="center" vertical="center"/>
      <protection locked="0"/>
    </xf>
    <xf numFmtId="0" fontId="8" fillId="0" borderId="12" xfId="55" applyFont="1" applyFill="1" applyBorder="1" applyAlignment="1" applyProtection="1">
      <alignment horizontal="left" vertical="center" wrapText="1"/>
      <protection locked="0"/>
    </xf>
    <xf numFmtId="0" fontId="8" fillId="0" borderId="14" xfId="55" applyFont="1" applyFill="1" applyBorder="1" applyAlignment="1" applyProtection="1">
      <alignment horizontal="left" vertical="center" wrapText="1"/>
      <protection locked="0"/>
    </xf>
    <xf numFmtId="0" fontId="8" fillId="0" borderId="13" xfId="55" applyFont="1" applyFill="1" applyBorder="1" applyAlignment="1" applyProtection="1">
      <alignment horizontal="left" vertical="center" wrapText="1"/>
      <protection locked="0"/>
    </xf>
    <xf numFmtId="172" fontId="2" fillId="0" borderId="12" xfId="55" applyNumberFormat="1" applyFont="1" applyBorder="1" applyAlignment="1" applyProtection="1">
      <alignment horizontal="center" vertical="center"/>
      <protection locked="0"/>
    </xf>
    <xf numFmtId="172" fontId="2" fillId="0" borderId="13" xfId="55" applyNumberFormat="1" applyFont="1" applyBorder="1" applyAlignment="1" applyProtection="1">
      <alignment horizontal="center" vertical="center"/>
      <protection locked="0"/>
    </xf>
    <xf numFmtId="172" fontId="2" fillId="0" borderId="12" xfId="55" applyNumberFormat="1" applyFont="1" applyFill="1" applyBorder="1" applyAlignment="1" applyProtection="1">
      <alignment horizontal="center" vertical="center"/>
      <protection locked="0"/>
    </xf>
    <xf numFmtId="172" fontId="2" fillId="0" borderId="13" xfId="55" applyNumberFormat="1" applyFont="1" applyFill="1" applyBorder="1" applyAlignment="1" applyProtection="1">
      <alignment horizontal="center" vertical="center"/>
      <protection locked="0"/>
    </xf>
  </cellXfs>
  <cellStyles count="6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Migliaia [0] 2" xfId="48"/>
    <cellStyle name="Neutrale" xfId="49"/>
    <cellStyle name="Normale 2" xfId="50"/>
    <cellStyle name="Normale 3" xfId="51"/>
    <cellStyle name="Normale 4" xfId="52"/>
    <cellStyle name="Normale 5" xfId="53"/>
    <cellStyle name="Normale 6" xfId="54"/>
    <cellStyle name="Normale_OBJ_rev09" xfId="55"/>
    <cellStyle name="Nota" xfId="56"/>
    <cellStyle name="Output" xfId="57"/>
    <cellStyle name="Percent" xfId="58"/>
    <cellStyle name="Percentuale 2" xfId="59"/>
    <cellStyle name="Percentuale 3" xfId="60"/>
    <cellStyle name="Testo avviso" xfId="61"/>
    <cellStyle name="Testo descrittivo" xfId="62"/>
    <cellStyle name="Titolo" xfId="63"/>
    <cellStyle name="Titolo 1" xfId="64"/>
    <cellStyle name="Titolo 2" xfId="65"/>
    <cellStyle name="Titolo 3" xfId="66"/>
    <cellStyle name="Titolo 4" xfId="67"/>
    <cellStyle name="Totale" xfId="68"/>
    <cellStyle name="Valore non valido" xfId="69"/>
    <cellStyle name="Valore valido" xfId="70"/>
    <cellStyle name="Currency" xfId="71"/>
    <cellStyle name="Currency [0]" xfId="72"/>
    <cellStyle name="Valuta 2" xfId="73"/>
    <cellStyle name="Währung" xfId="74"/>
  </cellStyles>
  <dxfs count="27">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10"/>
      </font>
      <fill>
        <patternFill>
          <bgColor indexed="10"/>
        </patternFill>
      </fill>
    </dxf>
    <dxf>
      <font>
        <color indexed="22"/>
      </font>
      <fill>
        <patternFill>
          <bgColor indexed="22"/>
        </patternFill>
      </fill>
    </dxf>
    <dxf>
      <font>
        <color indexed="10"/>
      </font>
      <fill>
        <patternFill>
          <bgColor indexed="10"/>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10"/>
      </font>
      <fill>
        <patternFill>
          <bgColor indexed="10"/>
        </patternFill>
      </fill>
    </dxf>
    <dxf>
      <font>
        <color indexed="22"/>
      </font>
      <fill>
        <patternFill>
          <bgColor indexed="22"/>
        </patternFill>
      </fill>
    </dxf>
    <dxf>
      <font>
        <color indexed="22"/>
      </font>
      <fill>
        <patternFill>
          <bgColor indexed="22"/>
        </patternFill>
      </fill>
    </dxf>
    <dxf>
      <font>
        <color indexed="10"/>
      </font>
      <fill>
        <patternFill>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color indexed="22"/>
      </font>
      <fill>
        <patternFill>
          <bgColor indexed="22"/>
        </patternFill>
      </fill>
    </dxf>
    <dxf>
      <font>
        <color indexed="10"/>
      </font>
      <fill>
        <patternFill>
          <bgColor indexed="10"/>
        </patternFill>
      </fill>
    </dxf>
    <dxf>
      <font>
        <color rgb="FFFF0000"/>
      </font>
      <fill>
        <patternFill>
          <bgColor rgb="FFFF0000"/>
        </patternFill>
      </fill>
      <border/>
    </dxf>
    <dxf>
      <font>
        <color rgb="FFC0C0C0"/>
      </font>
      <fill>
        <patternFill>
          <bgColor rgb="FFC0C0C0"/>
        </patternFill>
      </fill>
      <border/>
    </dxf>
    <dxf>
      <font>
        <b val="0"/>
        <color rgb="FFFF0000"/>
      </font>
      <fill>
        <patternFill patternType="solid">
          <fgColor rgb="FF993300"/>
          <bgColor rgb="FFFF0000"/>
        </patternFill>
      </fill>
      <border/>
    </dxf>
    <dxf>
      <font>
        <b val="0"/>
        <color rgb="FFC0C0C0"/>
      </font>
      <fill>
        <patternFill patternType="solid">
          <fgColor rgb="FFCCCCFF"/>
          <bgColor rgb="FFC0C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Elisabetta\Temporary%20Internet%20Files\OLK7\OBJ_rev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m_cop"/>
      <sheetName val="m_obj"/>
      <sheetName val="db1"/>
      <sheetName val="Cop"/>
    </sheetNames>
    <sheetDataSet>
      <sheetData sheetId="2">
        <row r="2">
          <cell r="B2" t="str">
            <v>AREA 1 PROVA</v>
          </cell>
          <cell r="C2" t="str">
            <v>Nome e cognome</v>
          </cell>
          <cell r="E2" t="str">
            <v>SVIL</v>
          </cell>
        </row>
        <row r="3">
          <cell r="E3" t="str">
            <v>S</v>
          </cell>
        </row>
        <row r="4">
          <cell r="E4" t="str">
            <v>PROC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U65406"/>
  <sheetViews>
    <sheetView tabSelected="1" view="pageBreakPreview" zoomScaleSheetLayoutView="100" zoomScalePageLayoutView="0" workbookViewId="0" topLeftCell="A1">
      <selection activeCell="A1" sqref="A1:N1"/>
    </sheetView>
  </sheetViews>
  <sheetFormatPr defaultColWidth="9.140625" defaultRowHeight="15"/>
  <cols>
    <col min="1" max="1" width="8.57421875" style="1" customWidth="1"/>
    <col min="2" max="3" width="12.28125" style="1" customWidth="1"/>
    <col min="4" max="4" width="6.421875" style="1" customWidth="1"/>
    <col min="5" max="6" width="4.8515625" style="1" customWidth="1"/>
    <col min="7" max="7" width="6.57421875" style="1" customWidth="1"/>
    <col min="8" max="8" width="4.421875" style="1" customWidth="1"/>
    <col min="9" max="9" width="6.57421875" style="1" customWidth="1"/>
    <col min="10" max="10" width="7.140625" style="1" customWidth="1"/>
    <col min="11" max="11" width="6.57421875" style="1" customWidth="1"/>
    <col min="12" max="12" width="6.8515625" style="1" customWidth="1"/>
    <col min="13" max="13" width="6.57421875" style="1" customWidth="1"/>
    <col min="14" max="14" width="6.7109375" style="1" customWidth="1"/>
    <col min="15" max="15" width="9.140625" style="1" customWidth="1"/>
    <col min="16" max="16" width="2.8515625" style="1" customWidth="1"/>
    <col min="17" max="17" width="7.140625" style="1" customWidth="1"/>
    <col min="18" max="18" width="4.57421875" style="1" customWidth="1"/>
    <col min="19" max="19" width="10.8515625" style="1" bestFit="1" customWidth="1"/>
    <col min="20" max="244" width="9.140625" style="1" customWidth="1"/>
    <col min="245" max="245" width="14.140625" style="1" bestFit="1" customWidth="1"/>
    <col min="246" max="16384" width="9.140625" style="1" customWidth="1"/>
  </cols>
  <sheetData>
    <row r="1" spans="1:14" ht="18" customHeight="1">
      <c r="A1" s="129" t="s">
        <v>0</v>
      </c>
      <c r="B1" s="130"/>
      <c r="C1" s="130"/>
      <c r="D1" s="130"/>
      <c r="E1" s="130"/>
      <c r="F1" s="130"/>
      <c r="G1" s="130"/>
      <c r="H1" s="130"/>
      <c r="I1" s="130"/>
      <c r="J1" s="130"/>
      <c r="K1" s="130"/>
      <c r="L1" s="130"/>
      <c r="M1" s="130"/>
      <c r="N1" s="131"/>
    </row>
    <row r="2" spans="1:23" ht="26.25" customHeight="1">
      <c r="A2" s="2"/>
      <c r="B2" s="2"/>
      <c r="C2" s="2"/>
      <c r="D2" s="2"/>
      <c r="E2" s="2"/>
      <c r="F2" s="2"/>
      <c r="G2" s="2"/>
      <c r="H2" s="2"/>
      <c r="I2" s="2"/>
      <c r="J2" s="2"/>
      <c r="K2" s="2"/>
      <c r="L2" s="2"/>
      <c r="M2" s="2"/>
      <c r="N2" s="2"/>
      <c r="O2" s="3"/>
      <c r="P2" s="3"/>
      <c r="Q2" s="3"/>
      <c r="R2" s="3"/>
      <c r="S2" s="3"/>
      <c r="T2" s="3"/>
      <c r="U2" s="3"/>
      <c r="V2" s="3"/>
      <c r="W2" s="3"/>
    </row>
    <row r="3" spans="1:14" s="3" customFormat="1" ht="51" customHeight="1">
      <c r="A3" s="132" t="s">
        <v>1</v>
      </c>
      <c r="B3" s="133"/>
      <c r="C3" s="133"/>
      <c r="D3" s="134"/>
      <c r="E3" s="135"/>
      <c r="F3" s="136"/>
      <c r="G3" s="136"/>
      <c r="H3" s="137"/>
      <c r="I3" s="138" t="s">
        <v>2</v>
      </c>
      <c r="J3" s="138"/>
      <c r="K3" s="138"/>
      <c r="L3" s="138"/>
      <c r="M3" s="138"/>
      <c r="N3" s="138"/>
    </row>
    <row r="4" spans="1:14" s="3" customFormat="1" ht="12.75" customHeight="1">
      <c r="A4" s="139" t="s">
        <v>3</v>
      </c>
      <c r="B4" s="140"/>
      <c r="C4" s="140"/>
      <c r="D4" s="141"/>
      <c r="E4" s="145"/>
      <c r="F4" s="146"/>
      <c r="G4" s="146"/>
      <c r="H4" s="146"/>
      <c r="I4" s="147" t="s">
        <v>4</v>
      </c>
      <c r="J4" s="148"/>
      <c r="K4" s="148"/>
      <c r="L4" s="149"/>
      <c r="M4" s="149"/>
      <c r="N4" s="150"/>
    </row>
    <row r="5" spans="1:14" s="3" customFormat="1" ht="21.75" customHeight="1">
      <c r="A5" s="142"/>
      <c r="B5" s="143"/>
      <c r="C5" s="143"/>
      <c r="D5" s="144"/>
      <c r="E5" s="146"/>
      <c r="F5" s="146"/>
      <c r="G5" s="146"/>
      <c r="H5" s="146"/>
      <c r="I5" s="151"/>
      <c r="J5" s="152"/>
      <c r="K5" s="152"/>
      <c r="L5" s="152"/>
      <c r="M5" s="152"/>
      <c r="N5" s="153"/>
    </row>
    <row r="6" spans="1:14" s="3" customFormat="1" ht="21.75" customHeight="1">
      <c r="A6" s="159" t="s">
        <v>5</v>
      </c>
      <c r="B6" s="160"/>
      <c r="C6" s="160"/>
      <c r="D6" s="161"/>
      <c r="E6" s="165" t="s">
        <v>159</v>
      </c>
      <c r="F6" s="165"/>
      <c r="G6" s="165"/>
      <c r="H6" s="166"/>
      <c r="I6" s="169" t="s">
        <v>6</v>
      </c>
      <c r="J6" s="169"/>
      <c r="K6" s="169"/>
      <c r="L6" s="169"/>
      <c r="M6" s="169"/>
      <c r="N6" s="169"/>
    </row>
    <row r="7" spans="1:14" s="3" customFormat="1" ht="27" customHeight="1">
      <c r="A7" s="162"/>
      <c r="B7" s="163"/>
      <c r="C7" s="163"/>
      <c r="D7" s="164"/>
      <c r="E7" s="167"/>
      <c r="F7" s="167"/>
      <c r="G7" s="167"/>
      <c r="H7" s="168"/>
      <c r="I7" s="170">
        <v>2019</v>
      </c>
      <c r="J7" s="171"/>
      <c r="K7" s="172">
        <v>2020</v>
      </c>
      <c r="L7" s="172"/>
      <c r="M7" s="172">
        <v>2021</v>
      </c>
      <c r="N7" s="172"/>
    </row>
    <row r="8" spans="1:14" s="3" customFormat="1" ht="53.25" customHeight="1">
      <c r="A8" s="126" t="s">
        <v>7</v>
      </c>
      <c r="B8" s="127"/>
      <c r="C8" s="127"/>
      <c r="D8" s="128"/>
      <c r="E8" s="136" t="s">
        <v>181</v>
      </c>
      <c r="F8" s="136"/>
      <c r="G8" s="136"/>
      <c r="H8" s="137"/>
      <c r="I8" s="117" t="s">
        <v>8</v>
      </c>
      <c r="J8" s="118"/>
      <c r="K8" s="119" t="s">
        <v>8</v>
      </c>
      <c r="L8" s="119"/>
      <c r="M8" s="119" t="s">
        <v>8</v>
      </c>
      <c r="N8" s="119"/>
    </row>
    <row r="9" spans="1:18" ht="38.25" customHeight="1">
      <c r="A9" s="154" t="s">
        <v>9</v>
      </c>
      <c r="B9" s="155"/>
      <c r="C9" s="156" t="s">
        <v>10</v>
      </c>
      <c r="D9" s="157"/>
      <c r="E9" s="157"/>
      <c r="F9" s="157"/>
      <c r="G9" s="157"/>
      <c r="H9" s="157"/>
      <c r="I9" s="157"/>
      <c r="J9" s="157"/>
      <c r="K9" s="157"/>
      <c r="L9" s="157"/>
      <c r="M9" s="157"/>
      <c r="N9" s="158"/>
      <c r="R9" s="4"/>
    </row>
    <row r="10" spans="1:14" ht="19.5" customHeight="1">
      <c r="A10" s="174" t="s">
        <v>11</v>
      </c>
      <c r="B10" s="175"/>
      <c r="C10" s="180" t="s">
        <v>12</v>
      </c>
      <c r="D10" s="181"/>
      <c r="E10" s="181"/>
      <c r="F10" s="181"/>
      <c r="G10" s="181"/>
      <c r="H10" s="181"/>
      <c r="I10" s="181"/>
      <c r="J10" s="181"/>
      <c r="K10" s="181"/>
      <c r="L10" s="181"/>
      <c r="M10" s="181"/>
      <c r="N10" s="182"/>
    </row>
    <row r="11" spans="1:14" ht="19.5" customHeight="1">
      <c r="A11" s="176"/>
      <c r="B11" s="177"/>
      <c r="C11" s="183"/>
      <c r="D11" s="184"/>
      <c r="E11" s="184"/>
      <c r="F11" s="184"/>
      <c r="G11" s="184"/>
      <c r="H11" s="184"/>
      <c r="I11" s="184"/>
      <c r="J11" s="184"/>
      <c r="K11" s="184"/>
      <c r="L11" s="184"/>
      <c r="M11" s="184"/>
      <c r="N11" s="185"/>
    </row>
    <row r="12" spans="1:14" ht="22.5" customHeight="1">
      <c r="A12" s="176"/>
      <c r="B12" s="177"/>
      <c r="C12" s="183"/>
      <c r="D12" s="184"/>
      <c r="E12" s="184"/>
      <c r="F12" s="184"/>
      <c r="G12" s="184"/>
      <c r="H12" s="184"/>
      <c r="I12" s="184"/>
      <c r="J12" s="184"/>
      <c r="K12" s="184"/>
      <c r="L12" s="184"/>
      <c r="M12" s="184"/>
      <c r="N12" s="185"/>
    </row>
    <row r="13" spans="1:14" ht="31.5" customHeight="1">
      <c r="A13" s="176"/>
      <c r="B13" s="177"/>
      <c r="C13" s="183"/>
      <c r="D13" s="184"/>
      <c r="E13" s="184"/>
      <c r="F13" s="184"/>
      <c r="G13" s="184"/>
      <c r="H13" s="184"/>
      <c r="I13" s="184"/>
      <c r="J13" s="184"/>
      <c r="K13" s="184"/>
      <c r="L13" s="184"/>
      <c r="M13" s="184"/>
      <c r="N13" s="185"/>
    </row>
    <row r="14" spans="1:14" ht="18.75" customHeight="1" hidden="1">
      <c r="A14" s="176"/>
      <c r="B14" s="177"/>
      <c r="C14" s="183"/>
      <c r="D14" s="184"/>
      <c r="E14" s="184"/>
      <c r="F14" s="184"/>
      <c r="G14" s="184"/>
      <c r="H14" s="184"/>
      <c r="I14" s="184"/>
      <c r="J14" s="184"/>
      <c r="K14" s="184"/>
      <c r="L14" s="184"/>
      <c r="M14" s="184"/>
      <c r="N14" s="185"/>
    </row>
    <row r="15" spans="1:14" ht="16.5" customHeight="1" hidden="1">
      <c r="A15" s="176"/>
      <c r="B15" s="177"/>
      <c r="C15" s="183"/>
      <c r="D15" s="184"/>
      <c r="E15" s="184"/>
      <c r="F15" s="184"/>
      <c r="G15" s="184"/>
      <c r="H15" s="184"/>
      <c r="I15" s="184"/>
      <c r="J15" s="184"/>
      <c r="K15" s="184"/>
      <c r="L15" s="184"/>
      <c r="M15" s="184"/>
      <c r="N15" s="185"/>
    </row>
    <row r="16" spans="1:14" ht="23.25" customHeight="1" hidden="1">
      <c r="A16" s="176"/>
      <c r="B16" s="177"/>
      <c r="C16" s="183"/>
      <c r="D16" s="184"/>
      <c r="E16" s="184"/>
      <c r="F16" s="184"/>
      <c r="G16" s="184"/>
      <c r="H16" s="184"/>
      <c r="I16" s="184"/>
      <c r="J16" s="184"/>
      <c r="K16" s="184"/>
      <c r="L16" s="184"/>
      <c r="M16" s="184"/>
      <c r="N16" s="185"/>
    </row>
    <row r="17" spans="1:14" ht="20.25" customHeight="1" hidden="1">
      <c r="A17" s="176"/>
      <c r="B17" s="177"/>
      <c r="C17" s="183"/>
      <c r="D17" s="184"/>
      <c r="E17" s="184"/>
      <c r="F17" s="184"/>
      <c r="G17" s="184"/>
      <c r="H17" s="184"/>
      <c r="I17" s="184"/>
      <c r="J17" s="184"/>
      <c r="K17" s="184"/>
      <c r="L17" s="184"/>
      <c r="M17" s="184"/>
      <c r="N17" s="185"/>
    </row>
    <row r="18" spans="1:14" ht="13.5" customHeight="1" hidden="1">
      <c r="A18" s="176"/>
      <c r="B18" s="177"/>
      <c r="C18" s="183"/>
      <c r="D18" s="184"/>
      <c r="E18" s="184"/>
      <c r="F18" s="184"/>
      <c r="G18" s="184"/>
      <c r="H18" s="184"/>
      <c r="I18" s="184"/>
      <c r="J18" s="184"/>
      <c r="K18" s="184"/>
      <c r="L18" s="184"/>
      <c r="M18" s="184"/>
      <c r="N18" s="185"/>
    </row>
    <row r="19" spans="1:14" ht="13.5" customHeight="1" hidden="1">
      <c r="A19" s="176"/>
      <c r="B19" s="177"/>
      <c r="C19" s="183"/>
      <c r="D19" s="184"/>
      <c r="E19" s="184"/>
      <c r="F19" s="184"/>
      <c r="G19" s="184"/>
      <c r="H19" s="184"/>
      <c r="I19" s="184"/>
      <c r="J19" s="184"/>
      <c r="K19" s="184"/>
      <c r="L19" s="184"/>
      <c r="M19" s="184"/>
      <c r="N19" s="185"/>
    </row>
    <row r="20" spans="1:14" ht="13.5" customHeight="1">
      <c r="A20" s="176"/>
      <c r="B20" s="177"/>
      <c r="C20" s="183"/>
      <c r="D20" s="184"/>
      <c r="E20" s="184"/>
      <c r="F20" s="184"/>
      <c r="G20" s="184"/>
      <c r="H20" s="184"/>
      <c r="I20" s="184"/>
      <c r="J20" s="184"/>
      <c r="K20" s="184"/>
      <c r="L20" s="184"/>
      <c r="M20" s="184"/>
      <c r="N20" s="185"/>
    </row>
    <row r="21" spans="1:14" ht="13.5" customHeight="1">
      <c r="A21" s="176"/>
      <c r="B21" s="177"/>
      <c r="C21" s="183"/>
      <c r="D21" s="184"/>
      <c r="E21" s="184"/>
      <c r="F21" s="184"/>
      <c r="G21" s="184"/>
      <c r="H21" s="184"/>
      <c r="I21" s="184"/>
      <c r="J21" s="184"/>
      <c r="K21" s="184"/>
      <c r="L21" s="184"/>
      <c r="M21" s="184"/>
      <c r="N21" s="185"/>
    </row>
    <row r="22" spans="1:14" ht="45" customHeight="1">
      <c r="A22" s="178"/>
      <c r="B22" s="179"/>
      <c r="C22" s="186"/>
      <c r="D22" s="187"/>
      <c r="E22" s="187"/>
      <c r="F22" s="187"/>
      <c r="G22" s="187"/>
      <c r="H22" s="187"/>
      <c r="I22" s="187"/>
      <c r="J22" s="187"/>
      <c r="K22" s="187"/>
      <c r="L22" s="187"/>
      <c r="M22" s="187"/>
      <c r="N22" s="188"/>
    </row>
    <row r="23" spans="1:166" ht="18.75" customHeight="1">
      <c r="A23" s="189" t="s">
        <v>13</v>
      </c>
      <c r="B23" s="190"/>
      <c r="C23" s="190"/>
      <c r="D23" s="190"/>
      <c r="E23" s="190"/>
      <c r="F23" s="190"/>
      <c r="G23" s="190"/>
      <c r="H23" s="190"/>
      <c r="I23" s="190"/>
      <c r="J23" s="190"/>
      <c r="K23" s="190"/>
      <c r="L23" s="190"/>
      <c r="M23" s="190"/>
      <c r="N23" s="191"/>
      <c r="R23" s="5"/>
      <c r="S23" s="5"/>
      <c r="T23" s="5"/>
      <c r="U23" s="5"/>
      <c r="V23" s="5"/>
      <c r="W23" s="5"/>
      <c r="X23" s="5"/>
      <c r="Y23" s="5"/>
      <c r="Z23" s="5"/>
      <c r="AA23" s="5"/>
      <c r="AB23" s="5"/>
      <c r="AC23" s="5"/>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row>
    <row r="24" spans="1:166" ht="42" customHeight="1">
      <c r="A24" s="7">
        <v>1</v>
      </c>
      <c r="B24" s="123" t="s">
        <v>14</v>
      </c>
      <c r="C24" s="124"/>
      <c r="D24" s="124"/>
      <c r="E24" s="124"/>
      <c r="F24" s="124"/>
      <c r="G24" s="125"/>
      <c r="H24" s="7">
        <v>6</v>
      </c>
      <c r="I24" s="192" t="s">
        <v>15</v>
      </c>
      <c r="J24" s="193"/>
      <c r="K24" s="193"/>
      <c r="L24" s="193"/>
      <c r="M24" s="193"/>
      <c r="N24" s="194"/>
      <c r="R24" s="5"/>
      <c r="S24" s="5"/>
      <c r="T24" s="5"/>
      <c r="U24" s="5"/>
      <c r="V24" s="5"/>
      <c r="W24" s="5"/>
      <c r="X24" s="5"/>
      <c r="Y24" s="5"/>
      <c r="Z24" s="5"/>
      <c r="AA24" s="5"/>
      <c r="AB24" s="5"/>
      <c r="AC24" s="5"/>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row>
    <row r="25" spans="1:166" ht="40.5" customHeight="1">
      <c r="A25" s="7">
        <v>2</v>
      </c>
      <c r="B25" s="123" t="s">
        <v>16</v>
      </c>
      <c r="C25" s="124"/>
      <c r="D25" s="124"/>
      <c r="E25" s="124"/>
      <c r="F25" s="124"/>
      <c r="G25" s="125"/>
      <c r="H25" s="7">
        <v>7</v>
      </c>
      <c r="I25" s="123" t="s">
        <v>17</v>
      </c>
      <c r="J25" s="124"/>
      <c r="K25" s="124"/>
      <c r="L25" s="124"/>
      <c r="M25" s="124"/>
      <c r="N25" s="125"/>
      <c r="R25" s="5"/>
      <c r="S25" s="5"/>
      <c r="T25" s="5"/>
      <c r="U25" s="5"/>
      <c r="V25" s="5"/>
      <c r="W25" s="5"/>
      <c r="X25" s="5"/>
      <c r="Y25" s="5"/>
      <c r="Z25" s="5"/>
      <c r="AA25" s="5"/>
      <c r="AB25" s="5"/>
      <c r="AC25" s="5"/>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row>
    <row r="26" spans="1:166" ht="38.25" customHeight="1">
      <c r="A26" s="7">
        <v>3</v>
      </c>
      <c r="B26" s="123" t="s">
        <v>18</v>
      </c>
      <c r="C26" s="124"/>
      <c r="D26" s="124"/>
      <c r="E26" s="124"/>
      <c r="F26" s="124"/>
      <c r="G26" s="125"/>
      <c r="H26" s="7">
        <v>8</v>
      </c>
      <c r="I26" s="123" t="s">
        <v>19</v>
      </c>
      <c r="J26" s="124"/>
      <c r="K26" s="124"/>
      <c r="L26" s="124"/>
      <c r="M26" s="124"/>
      <c r="N26" s="125"/>
      <c r="R26" s="5"/>
      <c r="S26" s="5"/>
      <c r="T26" s="5"/>
      <c r="U26" s="5"/>
      <c r="V26" s="5"/>
      <c r="W26" s="5"/>
      <c r="X26" s="5"/>
      <c r="Y26" s="5"/>
      <c r="Z26" s="5"/>
      <c r="AA26" s="5"/>
      <c r="AB26" s="5"/>
      <c r="AC26" s="5"/>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row>
    <row r="27" spans="1:14" ht="33.75" customHeight="1">
      <c r="A27" s="7">
        <v>4</v>
      </c>
      <c r="B27" s="123" t="s">
        <v>20</v>
      </c>
      <c r="C27" s="124"/>
      <c r="D27" s="124"/>
      <c r="E27" s="124"/>
      <c r="F27" s="124"/>
      <c r="G27" s="125"/>
      <c r="H27" s="7">
        <v>9</v>
      </c>
      <c r="I27" s="123" t="s">
        <v>164</v>
      </c>
      <c r="J27" s="124"/>
      <c r="K27" s="124"/>
      <c r="L27" s="124"/>
      <c r="M27" s="124"/>
      <c r="N27" s="125"/>
    </row>
    <row r="28" spans="1:14" ht="43.5" customHeight="1">
      <c r="A28" s="7">
        <v>5</v>
      </c>
      <c r="B28" s="123" t="s">
        <v>157</v>
      </c>
      <c r="C28" s="124"/>
      <c r="D28" s="124"/>
      <c r="E28" s="124"/>
      <c r="F28" s="124"/>
      <c r="G28" s="125"/>
      <c r="H28" s="7">
        <v>10</v>
      </c>
      <c r="I28" s="173"/>
      <c r="J28" s="173"/>
      <c r="K28" s="173"/>
      <c r="L28" s="173"/>
      <c r="M28" s="173"/>
      <c r="N28" s="173"/>
    </row>
    <row r="29" spans="1:18" ht="15">
      <c r="A29" s="195" t="s">
        <v>162</v>
      </c>
      <c r="B29" s="196"/>
      <c r="C29" s="196"/>
      <c r="D29" s="196"/>
      <c r="E29" s="196"/>
      <c r="F29" s="196"/>
      <c r="G29" s="196"/>
      <c r="H29" s="196"/>
      <c r="I29" s="196"/>
      <c r="J29" s="196"/>
      <c r="K29" s="196"/>
      <c r="L29" s="196"/>
      <c r="M29" s="196"/>
      <c r="N29" s="196"/>
      <c r="O29" s="197"/>
      <c r="P29" s="197"/>
      <c r="Q29" s="197"/>
      <c r="R29" s="198"/>
    </row>
    <row r="30" spans="1:18" ht="27.75" customHeight="1">
      <c r="A30" s="199" t="s">
        <v>21</v>
      </c>
      <c r="B30" s="200"/>
      <c r="C30" s="200"/>
      <c r="D30" s="200"/>
      <c r="E30" s="200"/>
      <c r="F30" s="200"/>
      <c r="G30" s="200"/>
      <c r="H30" s="201"/>
      <c r="I30" s="189" t="s">
        <v>160</v>
      </c>
      <c r="J30" s="191"/>
      <c r="K30" s="202" t="s">
        <v>161</v>
      </c>
      <c r="L30" s="202"/>
      <c r="M30" s="203" t="s">
        <v>22</v>
      </c>
      <c r="N30" s="203"/>
      <c r="O30" s="203">
        <v>2020</v>
      </c>
      <c r="P30" s="203"/>
      <c r="Q30" s="203">
        <v>2021</v>
      </c>
      <c r="R30" s="203"/>
    </row>
    <row r="31" spans="1:18" ht="12.75">
      <c r="A31" s="204" t="s">
        <v>23</v>
      </c>
      <c r="B31" s="205"/>
      <c r="C31" s="205"/>
      <c r="D31" s="205"/>
      <c r="E31" s="205"/>
      <c r="F31" s="205"/>
      <c r="G31" s="205"/>
      <c r="H31" s="206"/>
      <c r="I31" s="97">
        <v>4</v>
      </c>
      <c r="J31" s="97"/>
      <c r="K31" s="207">
        <v>4</v>
      </c>
      <c r="L31" s="207"/>
      <c r="M31" s="107">
        <f>+K31-I31</f>
        <v>0</v>
      </c>
      <c r="N31" s="107"/>
      <c r="O31" s="97">
        <v>4</v>
      </c>
      <c r="P31" s="97"/>
      <c r="Q31" s="107">
        <v>4</v>
      </c>
      <c r="R31" s="107"/>
    </row>
    <row r="32" spans="1:18" ht="12.75">
      <c r="A32" s="204" t="s">
        <v>24</v>
      </c>
      <c r="B32" s="205"/>
      <c r="C32" s="205"/>
      <c r="D32" s="205"/>
      <c r="E32" s="205"/>
      <c r="F32" s="205"/>
      <c r="G32" s="205"/>
      <c r="H32" s="206"/>
      <c r="I32" s="97" t="s">
        <v>25</v>
      </c>
      <c r="J32" s="97"/>
      <c r="K32" s="97" t="s">
        <v>25</v>
      </c>
      <c r="L32" s="97"/>
      <c r="M32" s="107">
        <v>0</v>
      </c>
      <c r="N32" s="107"/>
      <c r="O32" s="97" t="s">
        <v>25</v>
      </c>
      <c r="P32" s="97"/>
      <c r="Q32" s="97" t="s">
        <v>25</v>
      </c>
      <c r="R32" s="97"/>
    </row>
    <row r="33" spans="1:18" ht="12.75">
      <c r="A33" s="204" t="s">
        <v>26</v>
      </c>
      <c r="B33" s="205"/>
      <c r="C33" s="205"/>
      <c r="D33" s="205"/>
      <c r="E33" s="205"/>
      <c r="F33" s="205"/>
      <c r="G33" s="205"/>
      <c r="H33" s="206"/>
      <c r="I33" s="111">
        <v>1</v>
      </c>
      <c r="J33" s="97"/>
      <c r="K33" s="208">
        <v>1</v>
      </c>
      <c r="L33" s="207"/>
      <c r="M33" s="112">
        <f>+K33-I33</f>
        <v>0</v>
      </c>
      <c r="N33" s="107"/>
      <c r="O33" s="111">
        <v>1</v>
      </c>
      <c r="P33" s="97"/>
      <c r="Q33" s="111">
        <v>1</v>
      </c>
      <c r="R33" s="97"/>
    </row>
    <row r="34" spans="1:18" ht="39" customHeight="1">
      <c r="A34" s="204" t="s">
        <v>149</v>
      </c>
      <c r="B34" s="205"/>
      <c r="C34" s="205"/>
      <c r="D34" s="205"/>
      <c r="E34" s="205"/>
      <c r="F34" s="205"/>
      <c r="G34" s="205"/>
      <c r="H34" s="206"/>
      <c r="I34" s="97" t="s">
        <v>150</v>
      </c>
      <c r="J34" s="97"/>
      <c r="K34" s="208">
        <v>1</v>
      </c>
      <c r="L34" s="207"/>
      <c r="M34" s="107">
        <v>0</v>
      </c>
      <c r="N34" s="107"/>
      <c r="O34" s="97" t="s">
        <v>150</v>
      </c>
      <c r="P34" s="97"/>
      <c r="Q34" s="97" t="s">
        <v>150</v>
      </c>
      <c r="R34" s="97"/>
    </row>
    <row r="35" spans="1:18" ht="24.75" customHeight="1">
      <c r="A35" s="199" t="s">
        <v>27</v>
      </c>
      <c r="B35" s="200"/>
      <c r="C35" s="200"/>
      <c r="D35" s="200"/>
      <c r="E35" s="200"/>
      <c r="F35" s="200"/>
      <c r="G35" s="200"/>
      <c r="H35" s="201"/>
      <c r="I35" s="189" t="s">
        <v>160</v>
      </c>
      <c r="J35" s="191"/>
      <c r="K35" s="202" t="s">
        <v>161</v>
      </c>
      <c r="L35" s="202"/>
      <c r="M35" s="203" t="s">
        <v>22</v>
      </c>
      <c r="N35" s="203"/>
      <c r="O35" s="203">
        <v>2020</v>
      </c>
      <c r="P35" s="203"/>
      <c r="Q35" s="203">
        <v>2021</v>
      </c>
      <c r="R35" s="203"/>
    </row>
    <row r="36" spans="1:18" ht="15.75" customHeight="1">
      <c r="A36" s="204" t="s">
        <v>28</v>
      </c>
      <c r="B36" s="205"/>
      <c r="C36" s="205"/>
      <c r="D36" s="205"/>
      <c r="E36" s="205"/>
      <c r="F36" s="205"/>
      <c r="G36" s="205"/>
      <c r="H36" s="206"/>
      <c r="I36" s="209">
        <v>43496</v>
      </c>
      <c r="J36" s="97"/>
      <c r="K36" s="209">
        <v>43488</v>
      </c>
      <c r="L36" s="97"/>
      <c r="M36" s="107">
        <v>-8</v>
      </c>
      <c r="N36" s="107"/>
      <c r="O36" s="209">
        <v>42400</v>
      </c>
      <c r="P36" s="97"/>
      <c r="Q36" s="209">
        <v>42400</v>
      </c>
      <c r="R36" s="97"/>
    </row>
    <row r="37" spans="1:18" ht="33" customHeight="1">
      <c r="A37" s="204" t="s">
        <v>16</v>
      </c>
      <c r="B37" s="205"/>
      <c r="C37" s="205"/>
      <c r="D37" s="205"/>
      <c r="E37" s="205"/>
      <c r="F37" s="205"/>
      <c r="G37" s="205"/>
      <c r="H37" s="206"/>
      <c r="I37" s="210" t="s">
        <v>194</v>
      </c>
      <c r="J37" s="211"/>
      <c r="K37" s="212" t="s">
        <v>193</v>
      </c>
      <c r="L37" s="107"/>
      <c r="M37" s="107" t="s">
        <v>192</v>
      </c>
      <c r="N37" s="107"/>
      <c r="O37" s="209">
        <v>42400</v>
      </c>
      <c r="P37" s="97"/>
      <c r="Q37" s="209">
        <v>42400</v>
      </c>
      <c r="R37" s="97"/>
    </row>
    <row r="38" spans="1:18" ht="26.25" customHeight="1">
      <c r="A38" s="204" t="s">
        <v>29</v>
      </c>
      <c r="B38" s="205"/>
      <c r="C38" s="205"/>
      <c r="D38" s="205"/>
      <c r="E38" s="205"/>
      <c r="F38" s="205"/>
      <c r="G38" s="205"/>
      <c r="H38" s="206"/>
      <c r="I38" s="209">
        <v>43814</v>
      </c>
      <c r="J38" s="97"/>
      <c r="K38" s="209">
        <v>43812</v>
      </c>
      <c r="L38" s="97"/>
      <c r="M38" s="107">
        <v>-2</v>
      </c>
      <c r="N38" s="107"/>
      <c r="O38" s="209">
        <v>42719</v>
      </c>
      <c r="P38" s="97"/>
      <c r="Q38" s="209">
        <v>42719</v>
      </c>
      <c r="R38" s="97"/>
    </row>
    <row r="39" spans="1:18" ht="12.75">
      <c r="A39" s="204" t="s">
        <v>30</v>
      </c>
      <c r="B39" s="205"/>
      <c r="C39" s="205"/>
      <c r="D39" s="205"/>
      <c r="E39" s="205"/>
      <c r="F39" s="205"/>
      <c r="G39" s="205"/>
      <c r="H39" s="206"/>
      <c r="I39" s="209">
        <v>43830</v>
      </c>
      <c r="J39" s="97"/>
      <c r="K39" s="209">
        <v>43829</v>
      </c>
      <c r="L39" s="97"/>
      <c r="M39" s="107">
        <v>-1</v>
      </c>
      <c r="N39" s="107"/>
      <c r="O39" s="209">
        <v>42735</v>
      </c>
      <c r="P39" s="97"/>
      <c r="Q39" s="209">
        <v>42735</v>
      </c>
      <c r="R39" s="97"/>
    </row>
    <row r="40" spans="1:18" ht="24.75" customHeight="1">
      <c r="A40" s="199" t="s">
        <v>32</v>
      </c>
      <c r="B40" s="200"/>
      <c r="C40" s="200"/>
      <c r="D40" s="200"/>
      <c r="E40" s="200"/>
      <c r="F40" s="200"/>
      <c r="G40" s="200"/>
      <c r="H40" s="201"/>
      <c r="I40" s="189" t="s">
        <v>160</v>
      </c>
      <c r="J40" s="191"/>
      <c r="K40" s="202" t="s">
        <v>161</v>
      </c>
      <c r="L40" s="202"/>
      <c r="M40" s="203" t="s">
        <v>22</v>
      </c>
      <c r="N40" s="203"/>
      <c r="O40" s="203">
        <v>2020</v>
      </c>
      <c r="P40" s="203"/>
      <c r="Q40" s="203">
        <v>2021</v>
      </c>
      <c r="R40" s="203"/>
    </row>
    <row r="41" spans="1:18" ht="29.25" customHeight="1">
      <c r="A41" s="204" t="s">
        <v>33</v>
      </c>
      <c r="B41" s="205"/>
      <c r="C41" s="205"/>
      <c r="D41" s="205"/>
      <c r="E41" s="205"/>
      <c r="F41" s="205"/>
      <c r="G41" s="205"/>
      <c r="H41" s="206"/>
      <c r="I41" s="213">
        <v>8867</v>
      </c>
      <c r="J41" s="214"/>
      <c r="K41" s="213">
        <f>+M87</f>
        <v>6971.1</v>
      </c>
      <c r="L41" s="214"/>
      <c r="M41" s="213">
        <f>+K41-I41</f>
        <v>-1895.8999999999996</v>
      </c>
      <c r="N41" s="214"/>
      <c r="O41" s="213">
        <v>8867</v>
      </c>
      <c r="P41" s="214"/>
      <c r="Q41" s="213">
        <v>8867</v>
      </c>
      <c r="R41" s="214"/>
    </row>
    <row r="42" spans="1:18" ht="0.75" customHeight="1">
      <c r="A42" s="204"/>
      <c r="B42" s="205"/>
      <c r="C42" s="205"/>
      <c r="D42" s="205"/>
      <c r="E42" s="205"/>
      <c r="F42" s="205"/>
      <c r="G42" s="205"/>
      <c r="H42" s="206"/>
      <c r="I42" s="215"/>
      <c r="J42" s="215"/>
      <c r="K42" s="207"/>
      <c r="L42" s="207"/>
      <c r="M42" s="107"/>
      <c r="N42" s="107"/>
      <c r="O42" s="97"/>
      <c r="P42" s="97"/>
      <c r="Q42" s="107"/>
      <c r="R42" s="107"/>
    </row>
    <row r="43" spans="1:18" ht="12.75" hidden="1">
      <c r="A43" s="204"/>
      <c r="B43" s="205"/>
      <c r="C43" s="205"/>
      <c r="D43" s="205"/>
      <c r="E43" s="205"/>
      <c r="F43" s="205"/>
      <c r="G43" s="205"/>
      <c r="H43" s="206"/>
      <c r="I43" s="97"/>
      <c r="J43" s="97"/>
      <c r="K43" s="207"/>
      <c r="L43" s="207"/>
      <c r="M43" s="107"/>
      <c r="N43" s="107"/>
      <c r="O43" s="97"/>
      <c r="P43" s="97"/>
      <c r="Q43" s="107"/>
      <c r="R43" s="107"/>
    </row>
    <row r="44" spans="1:18" ht="12.75" hidden="1">
      <c r="A44" s="204"/>
      <c r="B44" s="205"/>
      <c r="C44" s="205"/>
      <c r="D44" s="205"/>
      <c r="E44" s="205"/>
      <c r="F44" s="205"/>
      <c r="G44" s="205"/>
      <c r="H44" s="206"/>
      <c r="I44" s="97"/>
      <c r="J44" s="97"/>
      <c r="K44" s="207"/>
      <c r="L44" s="207"/>
      <c r="M44" s="107"/>
      <c r="N44" s="107"/>
      <c r="O44" s="97"/>
      <c r="P44" s="97"/>
      <c r="Q44" s="107"/>
      <c r="R44" s="107"/>
    </row>
    <row r="45" spans="1:18" ht="39" customHeight="1">
      <c r="A45" s="199" t="s">
        <v>34</v>
      </c>
      <c r="B45" s="200"/>
      <c r="C45" s="200"/>
      <c r="D45" s="200"/>
      <c r="E45" s="200"/>
      <c r="F45" s="200"/>
      <c r="G45" s="200"/>
      <c r="H45" s="201"/>
      <c r="I45" s="189" t="s">
        <v>160</v>
      </c>
      <c r="J45" s="191"/>
      <c r="K45" s="202" t="s">
        <v>161</v>
      </c>
      <c r="L45" s="202"/>
      <c r="M45" s="203" t="s">
        <v>22</v>
      </c>
      <c r="N45" s="203"/>
      <c r="O45" s="203">
        <v>2020</v>
      </c>
      <c r="P45" s="203"/>
      <c r="Q45" s="203">
        <v>2021</v>
      </c>
      <c r="R45" s="203"/>
    </row>
    <row r="46" spans="1:18" ht="12.75">
      <c r="A46" s="120" t="s">
        <v>35</v>
      </c>
      <c r="B46" s="121"/>
      <c r="C46" s="121"/>
      <c r="D46" s="121"/>
      <c r="E46" s="121"/>
      <c r="F46" s="121"/>
      <c r="G46" s="121"/>
      <c r="H46" s="122"/>
      <c r="I46" s="97">
        <v>0</v>
      </c>
      <c r="J46" s="97"/>
      <c r="K46" s="97">
        <v>0</v>
      </c>
      <c r="L46" s="97"/>
      <c r="M46" s="107">
        <f>+K46-I46</f>
        <v>0</v>
      </c>
      <c r="N46" s="107"/>
      <c r="O46" s="97">
        <v>0</v>
      </c>
      <c r="P46" s="97"/>
      <c r="Q46" s="107">
        <v>0</v>
      </c>
      <c r="R46" s="107"/>
    </row>
    <row r="47" spans="1:18" ht="12.75">
      <c r="A47" s="120" t="s">
        <v>36</v>
      </c>
      <c r="B47" s="121"/>
      <c r="C47" s="121"/>
      <c r="D47" s="121"/>
      <c r="E47" s="121"/>
      <c r="F47" s="121"/>
      <c r="G47" s="121"/>
      <c r="H47" s="122"/>
      <c r="I47" s="97">
        <v>0</v>
      </c>
      <c r="J47" s="97"/>
      <c r="K47" s="97">
        <v>0</v>
      </c>
      <c r="L47" s="97"/>
      <c r="M47" s="107">
        <f>+K47-I47</f>
        <v>0</v>
      </c>
      <c r="N47" s="107"/>
      <c r="O47" s="97">
        <v>0</v>
      </c>
      <c r="P47" s="97"/>
      <c r="Q47" s="107">
        <v>0</v>
      </c>
      <c r="R47" s="107"/>
    </row>
    <row r="48" spans="1:18" ht="12.75">
      <c r="A48" s="120" t="s">
        <v>37</v>
      </c>
      <c r="B48" s="121"/>
      <c r="C48" s="121"/>
      <c r="D48" s="121"/>
      <c r="E48" s="121"/>
      <c r="F48" s="121"/>
      <c r="G48" s="121"/>
      <c r="H48" s="122"/>
      <c r="I48" s="111">
        <v>0.85</v>
      </c>
      <c r="J48" s="97"/>
      <c r="K48" s="111">
        <v>0.9</v>
      </c>
      <c r="L48" s="97"/>
      <c r="M48" s="112">
        <f>+K48-I48</f>
        <v>0.050000000000000044</v>
      </c>
      <c r="N48" s="107"/>
      <c r="O48" s="111">
        <v>0.85</v>
      </c>
      <c r="P48" s="97"/>
      <c r="Q48" s="112">
        <v>0.85</v>
      </c>
      <c r="R48" s="107"/>
    </row>
    <row r="49" spans="1:18" ht="12.75" hidden="1">
      <c r="A49" s="120"/>
      <c r="B49" s="121"/>
      <c r="C49" s="121"/>
      <c r="D49" s="121"/>
      <c r="E49" s="121"/>
      <c r="F49" s="121"/>
      <c r="G49" s="121"/>
      <c r="H49" s="122"/>
      <c r="I49" s="97"/>
      <c r="J49" s="97"/>
      <c r="K49" s="97"/>
      <c r="L49" s="97"/>
      <c r="M49" s="107"/>
      <c r="N49" s="107"/>
      <c r="O49" s="97"/>
      <c r="P49" s="97"/>
      <c r="Q49" s="107"/>
      <c r="R49" s="107"/>
    </row>
    <row r="50" spans="1:18" ht="12.75" hidden="1">
      <c r="A50" s="120"/>
      <c r="B50" s="121"/>
      <c r="C50" s="121"/>
      <c r="D50" s="121"/>
      <c r="E50" s="121"/>
      <c r="F50" s="121"/>
      <c r="G50" s="121"/>
      <c r="H50" s="122"/>
      <c r="I50" s="97"/>
      <c r="J50" s="97"/>
      <c r="K50" s="97"/>
      <c r="L50" s="97"/>
      <c r="M50" s="107"/>
      <c r="N50" s="107"/>
      <c r="O50" s="97"/>
      <c r="P50" s="97"/>
      <c r="Q50" s="107"/>
      <c r="R50" s="107"/>
    </row>
    <row r="52" spans="1:14" ht="12.75">
      <c r="A52" s="103" t="s">
        <v>38</v>
      </c>
      <c r="B52" s="104"/>
      <c r="C52" s="104"/>
      <c r="D52" s="104"/>
      <c r="E52" s="104"/>
      <c r="F52" s="104"/>
      <c r="G52" s="104"/>
      <c r="H52" s="104"/>
      <c r="I52" s="104"/>
      <c r="J52" s="104"/>
      <c r="K52" s="104"/>
      <c r="L52" s="104"/>
      <c r="M52" s="104"/>
      <c r="N52" s="105"/>
    </row>
    <row r="53" spans="1:14" ht="44.25" customHeight="1">
      <c r="A53" s="106" t="s">
        <v>39</v>
      </c>
      <c r="B53" s="106"/>
      <c r="C53" s="8" t="s">
        <v>40</v>
      </c>
      <c r="D53" s="8" t="s">
        <v>41</v>
      </c>
      <c r="E53" s="8" t="s">
        <v>42</v>
      </c>
      <c r="F53" s="8" t="s">
        <v>43</v>
      </c>
      <c r="G53" s="8" t="s">
        <v>44</v>
      </c>
      <c r="H53" s="8" t="s">
        <v>45</v>
      </c>
      <c r="I53" s="8" t="s">
        <v>46</v>
      </c>
      <c r="J53" s="8" t="s">
        <v>47</v>
      </c>
      <c r="K53" s="8" t="s">
        <v>48</v>
      </c>
      <c r="L53" s="8" t="s">
        <v>49</v>
      </c>
      <c r="M53" s="8" t="s">
        <v>50</v>
      </c>
      <c r="N53" s="8" t="s">
        <v>51</v>
      </c>
    </row>
    <row r="54" spans="1:14" ht="12" customHeight="1">
      <c r="A54" s="113">
        <v>1</v>
      </c>
      <c r="B54" s="114"/>
      <c r="C54" s="9" t="s">
        <v>52</v>
      </c>
      <c r="D54" s="9"/>
      <c r="E54" s="9"/>
      <c r="F54" s="10"/>
      <c r="G54" s="10"/>
      <c r="H54" s="10"/>
      <c r="I54" s="10"/>
      <c r="J54" s="10"/>
      <c r="K54" s="10"/>
      <c r="L54" s="9"/>
      <c r="M54" s="9"/>
      <c r="N54" s="9"/>
    </row>
    <row r="55" spans="1:14" ht="12" customHeight="1" thickBot="1">
      <c r="A55" s="115"/>
      <c r="B55" s="116"/>
      <c r="C55" s="11" t="s">
        <v>52</v>
      </c>
      <c r="D55" s="11"/>
      <c r="E55" s="11"/>
      <c r="F55" s="12"/>
      <c r="G55" s="12"/>
      <c r="H55" s="12"/>
      <c r="I55" s="12"/>
      <c r="J55" s="12"/>
      <c r="K55" s="13"/>
      <c r="L55" s="12"/>
      <c r="M55" s="12"/>
      <c r="N55" s="11"/>
    </row>
    <row r="56" spans="1:14" ht="12" customHeight="1">
      <c r="A56" s="113">
        <v>2</v>
      </c>
      <c r="B56" s="114"/>
      <c r="C56" s="9"/>
      <c r="D56" s="14"/>
      <c r="E56" s="9"/>
      <c r="F56" s="10" t="s">
        <v>52</v>
      </c>
      <c r="G56" s="10"/>
      <c r="H56" s="10"/>
      <c r="I56" s="10"/>
      <c r="J56" s="10"/>
      <c r="K56" s="10"/>
      <c r="L56" s="15"/>
      <c r="M56" s="10"/>
      <c r="N56" s="9"/>
    </row>
    <row r="57" spans="1:14" ht="12" customHeight="1" thickBot="1">
      <c r="A57" s="115"/>
      <c r="B57" s="116"/>
      <c r="C57" s="11"/>
      <c r="D57" s="11"/>
      <c r="E57" s="11"/>
      <c r="F57" s="12"/>
      <c r="G57" s="12"/>
      <c r="H57" s="12"/>
      <c r="I57" s="12"/>
      <c r="J57" s="12"/>
      <c r="K57" s="13"/>
      <c r="L57" s="13"/>
      <c r="M57" s="13"/>
      <c r="N57" s="11"/>
    </row>
    <row r="58" spans="1:14" ht="12" customHeight="1">
      <c r="A58" s="113">
        <v>3</v>
      </c>
      <c r="B58" s="114"/>
      <c r="C58" s="9" t="s">
        <v>52</v>
      </c>
      <c r="D58" s="9" t="s">
        <v>52</v>
      </c>
      <c r="E58" s="9" t="s">
        <v>52</v>
      </c>
      <c r="F58" s="10" t="s">
        <v>52</v>
      </c>
      <c r="G58" s="10" t="s">
        <v>52</v>
      </c>
      <c r="H58" s="10" t="s">
        <v>52</v>
      </c>
      <c r="I58" s="10" t="s">
        <v>52</v>
      </c>
      <c r="J58" s="10" t="s">
        <v>52</v>
      </c>
      <c r="K58" s="10" t="s">
        <v>52</v>
      </c>
      <c r="L58" s="10" t="s">
        <v>52</v>
      </c>
      <c r="M58" s="10" t="s">
        <v>52</v>
      </c>
      <c r="N58" s="9" t="s">
        <v>52</v>
      </c>
    </row>
    <row r="59" spans="1:14" ht="12" customHeight="1" thickBot="1">
      <c r="A59" s="115"/>
      <c r="B59" s="116"/>
      <c r="C59" s="11" t="s">
        <v>52</v>
      </c>
      <c r="D59" s="11" t="s">
        <v>52</v>
      </c>
      <c r="E59" s="11" t="s">
        <v>52</v>
      </c>
      <c r="F59" s="12" t="s">
        <v>52</v>
      </c>
      <c r="G59" s="12" t="s">
        <v>52</v>
      </c>
      <c r="H59" s="12" t="s">
        <v>52</v>
      </c>
      <c r="I59" s="12" t="s">
        <v>52</v>
      </c>
      <c r="J59" s="12" t="s">
        <v>52</v>
      </c>
      <c r="K59" s="12" t="s">
        <v>52</v>
      </c>
      <c r="L59" s="11" t="s">
        <v>52</v>
      </c>
      <c r="M59" s="11" t="s">
        <v>52</v>
      </c>
      <c r="N59" s="16" t="s">
        <v>52</v>
      </c>
    </row>
    <row r="60" spans="1:14" ht="12" customHeight="1" thickBot="1">
      <c r="A60" s="113">
        <v>4</v>
      </c>
      <c r="B60" s="114"/>
      <c r="C60" s="9"/>
      <c r="D60" s="9"/>
      <c r="E60" s="9"/>
      <c r="F60" s="10"/>
      <c r="G60" s="10"/>
      <c r="H60" s="10"/>
      <c r="I60" s="10"/>
      <c r="J60" s="10"/>
      <c r="K60" s="10"/>
      <c r="L60" s="9" t="s">
        <v>52</v>
      </c>
      <c r="M60" s="9"/>
      <c r="N60" s="16"/>
    </row>
    <row r="61" spans="1:14" ht="12" customHeight="1" thickBot="1">
      <c r="A61" s="115"/>
      <c r="B61" s="116"/>
      <c r="C61" s="11"/>
      <c r="D61" s="11"/>
      <c r="E61" s="11"/>
      <c r="F61" s="12"/>
      <c r="G61" s="12"/>
      <c r="H61" s="12"/>
      <c r="I61" s="12"/>
      <c r="J61" s="12"/>
      <c r="K61" s="12"/>
      <c r="L61" s="11" t="s">
        <v>52</v>
      </c>
      <c r="M61" s="11"/>
      <c r="N61" s="16"/>
    </row>
    <row r="62" spans="1:14" ht="12" customHeight="1">
      <c r="A62" s="113">
        <v>5</v>
      </c>
      <c r="B62" s="114"/>
      <c r="C62" s="9"/>
      <c r="D62" s="9"/>
      <c r="E62" s="9"/>
      <c r="F62" s="10"/>
      <c r="G62" s="10"/>
      <c r="H62" s="10"/>
      <c r="I62" s="10"/>
      <c r="J62" s="10"/>
      <c r="K62" s="10"/>
      <c r="L62" s="9"/>
      <c r="M62" s="9"/>
      <c r="N62" s="9" t="s">
        <v>52</v>
      </c>
    </row>
    <row r="63" spans="1:14" ht="12" customHeight="1" thickBot="1">
      <c r="A63" s="115"/>
      <c r="B63" s="116"/>
      <c r="C63" s="11"/>
      <c r="D63" s="11"/>
      <c r="E63" s="11"/>
      <c r="F63" s="12"/>
      <c r="G63" s="12"/>
      <c r="H63" s="12"/>
      <c r="I63" s="12"/>
      <c r="J63" s="12"/>
      <c r="K63" s="12"/>
      <c r="L63" s="11"/>
      <c r="M63" s="11"/>
      <c r="N63" s="11" t="s">
        <v>52</v>
      </c>
    </row>
    <row r="64" spans="1:14" ht="12" customHeight="1">
      <c r="A64" s="113">
        <v>6</v>
      </c>
      <c r="B64" s="114"/>
      <c r="C64" s="9"/>
      <c r="D64" s="9"/>
      <c r="E64" s="9"/>
      <c r="F64" s="10"/>
      <c r="G64" s="10"/>
      <c r="H64" s="10"/>
      <c r="I64" s="10"/>
      <c r="J64" s="10"/>
      <c r="K64" s="10"/>
      <c r="L64" s="9"/>
      <c r="M64" s="9" t="s">
        <v>52</v>
      </c>
      <c r="N64" s="9"/>
    </row>
    <row r="65" spans="1:14" ht="12" customHeight="1" thickBot="1">
      <c r="A65" s="115"/>
      <c r="B65" s="116"/>
      <c r="C65" s="11"/>
      <c r="D65" s="11"/>
      <c r="E65" s="11"/>
      <c r="F65" s="12"/>
      <c r="G65" s="12"/>
      <c r="H65" s="12"/>
      <c r="I65" s="12"/>
      <c r="J65" s="12"/>
      <c r="K65" s="12"/>
      <c r="L65" s="11"/>
      <c r="M65" s="11" t="s">
        <v>52</v>
      </c>
      <c r="N65" s="11"/>
    </row>
    <row r="66" spans="1:15" ht="12" customHeight="1">
      <c r="A66" s="113">
        <v>7</v>
      </c>
      <c r="B66" s="114"/>
      <c r="C66" s="9"/>
      <c r="D66" s="9"/>
      <c r="E66" s="9"/>
      <c r="F66" s="10"/>
      <c r="G66" s="10"/>
      <c r="H66" s="10"/>
      <c r="I66" s="10"/>
      <c r="J66" s="10"/>
      <c r="K66" s="10"/>
      <c r="L66" s="9"/>
      <c r="M66" s="9"/>
      <c r="N66" s="17">
        <v>42719</v>
      </c>
      <c r="O66" s="18"/>
    </row>
    <row r="67" spans="1:14" ht="12" customHeight="1" thickBot="1">
      <c r="A67" s="115"/>
      <c r="B67" s="116"/>
      <c r="C67" s="11"/>
      <c r="D67" s="11"/>
      <c r="E67" s="11"/>
      <c r="F67" s="12"/>
      <c r="G67" s="12"/>
      <c r="H67" s="12"/>
      <c r="I67" s="12"/>
      <c r="J67" s="12"/>
      <c r="K67" s="12"/>
      <c r="L67" s="11"/>
      <c r="M67" s="11"/>
      <c r="N67" s="11" t="s">
        <v>52</v>
      </c>
    </row>
    <row r="68" spans="1:14" ht="12" customHeight="1">
      <c r="A68" s="113">
        <v>8</v>
      </c>
      <c r="B68" s="114"/>
      <c r="C68" s="9"/>
      <c r="D68" s="9"/>
      <c r="E68" s="9"/>
      <c r="F68" s="10"/>
      <c r="G68" s="10"/>
      <c r="H68" s="10"/>
      <c r="I68" s="10"/>
      <c r="J68" s="10"/>
      <c r="K68" s="10"/>
      <c r="L68" s="9"/>
      <c r="M68" s="9"/>
      <c r="N68" s="9" t="s">
        <v>52</v>
      </c>
    </row>
    <row r="69" spans="1:14" ht="12" customHeight="1" thickBot="1">
      <c r="A69" s="115"/>
      <c r="B69" s="116"/>
      <c r="C69" s="11"/>
      <c r="D69" s="11"/>
      <c r="E69" s="11"/>
      <c r="F69" s="12"/>
      <c r="G69" s="12"/>
      <c r="H69" s="12"/>
      <c r="I69" s="12"/>
      <c r="J69" s="12"/>
      <c r="K69" s="12"/>
      <c r="L69" s="11"/>
      <c r="M69" s="11"/>
      <c r="N69" s="11" t="s">
        <v>52</v>
      </c>
    </row>
    <row r="70" spans="1:14" ht="12.75">
      <c r="A70" s="113">
        <v>9</v>
      </c>
      <c r="B70" s="114"/>
      <c r="C70" s="62">
        <v>43488</v>
      </c>
      <c r="D70" s="9"/>
      <c r="E70" s="9"/>
      <c r="F70" s="10"/>
      <c r="G70" s="10"/>
      <c r="H70" s="10"/>
      <c r="I70" s="10"/>
      <c r="J70" s="10"/>
      <c r="K70" s="10"/>
      <c r="L70" s="9"/>
      <c r="M70" s="9"/>
      <c r="N70" s="9"/>
    </row>
    <row r="71" spans="1:14" ht="13.5" thickBot="1">
      <c r="A71" s="115"/>
      <c r="B71" s="116"/>
      <c r="C71" s="11" t="s">
        <v>52</v>
      </c>
      <c r="D71" s="11"/>
      <c r="E71" s="11"/>
      <c r="F71" s="11"/>
      <c r="G71" s="11"/>
      <c r="H71" s="11"/>
      <c r="I71" s="11"/>
      <c r="J71" s="12"/>
      <c r="K71" s="12"/>
      <c r="L71" s="11"/>
      <c r="M71" s="11"/>
      <c r="N71" s="11"/>
    </row>
    <row r="72" spans="1:14" ht="36" customHeight="1">
      <c r="A72" s="19"/>
      <c r="B72" s="19"/>
      <c r="C72" s="19"/>
      <c r="D72" s="19"/>
      <c r="E72" s="19"/>
      <c r="F72" s="19"/>
      <c r="G72" s="19"/>
      <c r="H72" s="19"/>
      <c r="I72" s="19"/>
      <c r="J72" s="19"/>
      <c r="K72" s="19"/>
      <c r="L72" s="19"/>
      <c r="M72" s="19"/>
      <c r="N72" s="19"/>
    </row>
    <row r="73" spans="1:14" ht="12.75">
      <c r="A73" s="80" t="s">
        <v>53</v>
      </c>
      <c r="B73" s="81"/>
      <c r="C73" s="81"/>
      <c r="D73" s="81"/>
      <c r="E73" s="81"/>
      <c r="F73" s="81"/>
      <c r="G73" s="81"/>
      <c r="H73" s="81"/>
      <c r="I73" s="81"/>
      <c r="J73" s="81"/>
      <c r="K73" s="81"/>
      <c r="L73" s="81"/>
      <c r="M73" s="81"/>
      <c r="N73" s="82"/>
    </row>
    <row r="74" spans="1:14" ht="31.5" customHeight="1">
      <c r="A74" s="20" t="s">
        <v>54</v>
      </c>
      <c r="B74" s="71" t="s">
        <v>55</v>
      </c>
      <c r="C74" s="72"/>
      <c r="D74" s="72"/>
      <c r="E74" s="72"/>
      <c r="F74" s="73"/>
      <c r="G74" s="74" t="s">
        <v>56</v>
      </c>
      <c r="H74" s="74"/>
      <c r="I74" s="74" t="s">
        <v>57</v>
      </c>
      <c r="J74" s="74"/>
      <c r="K74" s="74" t="s">
        <v>58</v>
      </c>
      <c r="L74" s="74"/>
      <c r="M74" s="75" t="s">
        <v>59</v>
      </c>
      <c r="N74" s="75"/>
    </row>
    <row r="75" spans="1:14" ht="12.75">
      <c r="A75" s="21" t="s">
        <v>116</v>
      </c>
      <c r="B75" s="216" t="s">
        <v>117</v>
      </c>
      <c r="C75" s="217"/>
      <c r="D75" s="217"/>
      <c r="E75" s="217"/>
      <c r="F75" s="218"/>
      <c r="G75" s="109">
        <v>34.25</v>
      </c>
      <c r="H75" s="110"/>
      <c r="I75" s="108">
        <v>90</v>
      </c>
      <c r="J75" s="108"/>
      <c r="K75" s="108"/>
      <c r="L75" s="108"/>
      <c r="M75" s="76">
        <f>+G75*I75</f>
        <v>3082.5</v>
      </c>
      <c r="N75" s="76"/>
    </row>
    <row r="76" spans="1:14" ht="12.75">
      <c r="A76" s="21" t="s">
        <v>116</v>
      </c>
      <c r="B76" s="219" t="s">
        <v>118</v>
      </c>
      <c r="C76" s="217"/>
      <c r="D76" s="217"/>
      <c r="E76" s="217"/>
      <c r="F76" s="218"/>
      <c r="G76" s="109">
        <v>25.76</v>
      </c>
      <c r="H76" s="110"/>
      <c r="I76" s="108">
        <v>60</v>
      </c>
      <c r="J76" s="108"/>
      <c r="K76" s="108"/>
      <c r="L76" s="108"/>
      <c r="M76" s="76">
        <f>+G76*I76</f>
        <v>1545.6000000000001</v>
      </c>
      <c r="N76" s="76"/>
    </row>
    <row r="77" spans="1:14" ht="12.75">
      <c r="A77" s="21" t="s">
        <v>119</v>
      </c>
      <c r="B77" s="219" t="s">
        <v>120</v>
      </c>
      <c r="C77" s="217"/>
      <c r="D77" s="217"/>
      <c r="E77" s="217"/>
      <c r="F77" s="218"/>
      <c r="G77" s="109">
        <v>31.24</v>
      </c>
      <c r="H77" s="110"/>
      <c r="I77" s="108">
        <v>75</v>
      </c>
      <c r="J77" s="108"/>
      <c r="K77" s="108"/>
      <c r="L77" s="108"/>
      <c r="M77" s="76">
        <f>+G77*I77</f>
        <v>2343</v>
      </c>
      <c r="N77" s="76"/>
    </row>
    <row r="78" spans="1:14" ht="12.75">
      <c r="A78" s="22">
        <f>COUNTA(B75:F77)</f>
        <v>3</v>
      </c>
      <c r="B78" s="78" t="s">
        <v>60</v>
      </c>
      <c r="C78" s="78"/>
      <c r="D78" s="78"/>
      <c r="E78" s="78"/>
      <c r="F78" s="78"/>
      <c r="G78" s="78"/>
      <c r="H78" s="78"/>
      <c r="I78" s="78"/>
      <c r="J78" s="78"/>
      <c r="K78" s="78"/>
      <c r="L78" s="79"/>
      <c r="M78" s="98">
        <f>SUM(M75:N77)</f>
        <v>6971.1</v>
      </c>
      <c r="N78" s="98"/>
    </row>
    <row r="79" spans="1:14" ht="12.75">
      <c r="A79" s="19"/>
      <c r="B79" s="19"/>
      <c r="C79" s="19"/>
      <c r="D79" s="19"/>
      <c r="E79" s="19"/>
      <c r="F79" s="19"/>
      <c r="G79" s="19"/>
      <c r="H79" s="19"/>
      <c r="I79" s="19"/>
      <c r="J79" s="19"/>
      <c r="K79" s="19"/>
      <c r="L79" s="19"/>
      <c r="M79" s="19"/>
      <c r="N79" s="19"/>
    </row>
    <row r="80" spans="1:14" ht="12.75">
      <c r="A80" s="80" t="s">
        <v>61</v>
      </c>
      <c r="B80" s="81"/>
      <c r="C80" s="81"/>
      <c r="D80" s="81"/>
      <c r="E80" s="81"/>
      <c r="F80" s="81"/>
      <c r="G80" s="81"/>
      <c r="H80" s="81"/>
      <c r="I80" s="81"/>
      <c r="J80" s="81"/>
      <c r="K80" s="81"/>
      <c r="L80" s="81"/>
      <c r="M80" s="81"/>
      <c r="N80" s="82"/>
    </row>
    <row r="81" spans="1:14" ht="12.75">
      <c r="A81" s="83" t="s">
        <v>62</v>
      </c>
      <c r="B81" s="84"/>
      <c r="C81" s="84"/>
      <c r="D81" s="85"/>
      <c r="E81" s="83" t="s">
        <v>63</v>
      </c>
      <c r="F81" s="84"/>
      <c r="G81" s="84"/>
      <c r="H81" s="84"/>
      <c r="I81" s="84"/>
      <c r="J81" s="84"/>
      <c r="K81" s="84"/>
      <c r="L81" s="84"/>
      <c r="M81" s="89" t="s">
        <v>64</v>
      </c>
      <c r="N81" s="90"/>
    </row>
    <row r="82" spans="1:14" ht="12.75">
      <c r="A82" s="91"/>
      <c r="B82" s="92"/>
      <c r="C82" s="92"/>
      <c r="D82" s="93"/>
      <c r="E82" s="91"/>
      <c r="F82" s="92"/>
      <c r="G82" s="92"/>
      <c r="H82" s="92"/>
      <c r="I82" s="92"/>
      <c r="J82" s="92"/>
      <c r="K82" s="92"/>
      <c r="L82" s="92"/>
      <c r="M82" s="99"/>
      <c r="N82" s="100"/>
    </row>
    <row r="83" spans="1:16" ht="12.75">
      <c r="A83" s="94"/>
      <c r="B83" s="95"/>
      <c r="C83" s="95"/>
      <c r="D83" s="96"/>
      <c r="E83" s="94"/>
      <c r="F83" s="95"/>
      <c r="G83" s="95"/>
      <c r="H83" s="95"/>
      <c r="I83" s="95"/>
      <c r="J83" s="95"/>
      <c r="K83" s="95"/>
      <c r="L83" s="95"/>
      <c r="M83" s="101"/>
      <c r="N83" s="102"/>
      <c r="O83" s="23"/>
      <c r="P83" s="24"/>
    </row>
    <row r="84" spans="1:14" ht="12.75">
      <c r="A84" s="91"/>
      <c r="B84" s="92"/>
      <c r="C84" s="92"/>
      <c r="D84" s="93"/>
      <c r="E84" s="91"/>
      <c r="F84" s="92"/>
      <c r="G84" s="92"/>
      <c r="H84" s="92"/>
      <c r="I84" s="92"/>
      <c r="J84" s="92"/>
      <c r="K84" s="92"/>
      <c r="L84" s="92"/>
      <c r="M84" s="99"/>
      <c r="N84" s="100"/>
    </row>
    <row r="85" spans="1:14" ht="12.75">
      <c r="A85" s="94"/>
      <c r="B85" s="95"/>
      <c r="C85" s="95"/>
      <c r="D85" s="96"/>
      <c r="E85" s="94"/>
      <c r="F85" s="95"/>
      <c r="G85" s="95"/>
      <c r="H85" s="95"/>
      <c r="I85" s="95"/>
      <c r="J85" s="95"/>
      <c r="K85" s="95"/>
      <c r="L85" s="95"/>
      <c r="M85" s="101"/>
      <c r="N85" s="102"/>
    </row>
    <row r="86" spans="1:14" ht="14.25">
      <c r="A86" s="86" t="s">
        <v>121</v>
      </c>
      <c r="B86" s="86"/>
      <c r="C86" s="86"/>
      <c r="D86" s="86"/>
      <c r="E86" s="86"/>
      <c r="F86" s="86"/>
      <c r="G86" s="86"/>
      <c r="H86" s="86"/>
      <c r="I86" s="86"/>
      <c r="J86" s="86"/>
      <c r="K86" s="86"/>
      <c r="L86" s="86"/>
      <c r="M86" s="87"/>
      <c r="N86" s="88"/>
    </row>
    <row r="87" spans="1:14" ht="12.75">
      <c r="A87" s="77" t="s">
        <v>65</v>
      </c>
      <c r="B87" s="78"/>
      <c r="C87" s="78"/>
      <c r="D87" s="78"/>
      <c r="E87" s="78"/>
      <c r="F87" s="78"/>
      <c r="G87" s="78"/>
      <c r="H87" s="78"/>
      <c r="I87" s="78"/>
      <c r="J87" s="78"/>
      <c r="K87" s="78"/>
      <c r="L87" s="79"/>
      <c r="M87" s="76">
        <f>+M78</f>
        <v>6971.1</v>
      </c>
      <c r="N87" s="76"/>
    </row>
    <row r="65405" spans="251:255" ht="12.75">
      <c r="IQ65405" s="2" t="s">
        <v>66</v>
      </c>
      <c r="IR65405" s="2" t="s">
        <v>67</v>
      </c>
      <c r="IS65405" s="2" t="s">
        <v>68</v>
      </c>
      <c r="IT65405" s="2" t="s">
        <v>69</v>
      </c>
      <c r="IU65405" s="2" t="s">
        <v>70</v>
      </c>
    </row>
    <row r="65406" spans="251:255" ht="12.75">
      <c r="IQ65406" s="2" t="e">
        <f>#REF!&amp;$C$9</f>
        <v>#REF!</v>
      </c>
      <c r="IR65406" s="2" t="e">
        <f>#REF!</f>
        <v>#REF!</v>
      </c>
      <c r="IS65406" s="2" t="e">
        <f>$B$24&amp;" - "&amp;$B$25&amp;" - "&amp;$B$28&amp;" - "&amp;$I$28&amp;" - "&amp;#REF!&amp;" - "&amp;#REF!&amp;" - "&amp;#REF!&amp;" - "&amp;#REF!</f>
        <v>#REF!</v>
      </c>
      <c r="IT65406" s="2" t="e">
        <f>$A$31&amp;": "&amp;$I$31&amp;" - "&amp;$A$33&amp;": "&amp;$I$32&amp;" - "&amp;#REF!&amp;": "&amp;$I$33&amp;" - "&amp;#REF!&amp;": "&amp;#REF!&amp;" - "&amp;#REF!&amp;": "&amp;#REF!&amp;" - "&amp;#REF!&amp;": "&amp;#REF!&amp;" - "&amp;#REF!&amp;": "&amp;#REF!&amp;" - "&amp;$A$35&amp;": "&amp;$I$35&amp;" - "&amp;$A$36&amp;": "&amp;$I$36&amp;" - "&amp;#REF!&amp;": "&amp;#REF!&amp;" - "&amp;#REF!&amp;": "&amp;#REF!&amp;" - "&amp;#REF!&amp;": "&amp;#REF!&amp;" - "&amp;$A$38&amp;": "&amp;$I$38</f>
        <v>#REF!</v>
      </c>
      <c r="IU65406" s="2" t="e">
        <f>#REF!</f>
        <v>#REF!</v>
      </c>
    </row>
  </sheetData>
  <sheetProtection/>
  <mergeCells count="208">
    <mergeCell ref="K47:L47"/>
    <mergeCell ref="I50:J50"/>
    <mergeCell ref="A70:B71"/>
    <mergeCell ref="A73:N73"/>
    <mergeCell ref="B76:F76"/>
    <mergeCell ref="M47:N47"/>
    <mergeCell ref="B75:F75"/>
    <mergeCell ref="G75:H75"/>
    <mergeCell ref="I75:J75"/>
    <mergeCell ref="K75:L75"/>
    <mergeCell ref="A54:B55"/>
    <mergeCell ref="A56:B57"/>
    <mergeCell ref="A58:B59"/>
    <mergeCell ref="A49:H49"/>
    <mergeCell ref="A50:H50"/>
    <mergeCell ref="O47:P47"/>
    <mergeCell ref="Q47:R47"/>
    <mergeCell ref="A46:H46"/>
    <mergeCell ref="I46:J46"/>
    <mergeCell ref="K46:L46"/>
    <mergeCell ref="M46:N46"/>
    <mergeCell ref="O46:P46"/>
    <mergeCell ref="Q46:R46"/>
    <mergeCell ref="A47:H47"/>
    <mergeCell ref="I47:J47"/>
    <mergeCell ref="A45:H45"/>
    <mergeCell ref="I45:J45"/>
    <mergeCell ref="K45:L45"/>
    <mergeCell ref="M45:N45"/>
    <mergeCell ref="O45:P45"/>
    <mergeCell ref="Q45:R45"/>
    <mergeCell ref="A44:H44"/>
    <mergeCell ref="I44:J44"/>
    <mergeCell ref="K44:L44"/>
    <mergeCell ref="M44:N44"/>
    <mergeCell ref="O44:P44"/>
    <mergeCell ref="Q44:R44"/>
    <mergeCell ref="A43:H43"/>
    <mergeCell ref="I43:J43"/>
    <mergeCell ref="K43:L43"/>
    <mergeCell ref="M43:N43"/>
    <mergeCell ref="O43:P43"/>
    <mergeCell ref="Q43:R43"/>
    <mergeCell ref="A42:H42"/>
    <mergeCell ref="I42:J42"/>
    <mergeCell ref="K42:L42"/>
    <mergeCell ref="M42:N42"/>
    <mergeCell ref="O42:P42"/>
    <mergeCell ref="Q42:R42"/>
    <mergeCell ref="A41:H41"/>
    <mergeCell ref="I41:J41"/>
    <mergeCell ref="K41:L41"/>
    <mergeCell ref="M41:N41"/>
    <mergeCell ref="O41:P41"/>
    <mergeCell ref="Q41:R41"/>
    <mergeCell ref="A40:H40"/>
    <mergeCell ref="I40:J40"/>
    <mergeCell ref="K40:L40"/>
    <mergeCell ref="M40:N40"/>
    <mergeCell ref="O40:P40"/>
    <mergeCell ref="Q40:R40"/>
    <mergeCell ref="A37:H37"/>
    <mergeCell ref="I37:J37"/>
    <mergeCell ref="K37:L37"/>
    <mergeCell ref="M37:N37"/>
    <mergeCell ref="O37:P37"/>
    <mergeCell ref="Q37:R37"/>
    <mergeCell ref="A39:H39"/>
    <mergeCell ref="I39:J39"/>
    <mergeCell ref="K39:L39"/>
    <mergeCell ref="M39:N39"/>
    <mergeCell ref="O39:P39"/>
    <mergeCell ref="Q39:R39"/>
    <mergeCell ref="A38:H38"/>
    <mergeCell ref="I38:J38"/>
    <mergeCell ref="K38:L38"/>
    <mergeCell ref="M38:N38"/>
    <mergeCell ref="O38:P38"/>
    <mergeCell ref="Q38:R38"/>
    <mergeCell ref="A36:H36"/>
    <mergeCell ref="I36:J36"/>
    <mergeCell ref="K36:L36"/>
    <mergeCell ref="M36:N36"/>
    <mergeCell ref="O36:P36"/>
    <mergeCell ref="Q36:R36"/>
    <mergeCell ref="A35:H35"/>
    <mergeCell ref="I35:J35"/>
    <mergeCell ref="K35:L35"/>
    <mergeCell ref="M35:N35"/>
    <mergeCell ref="O35:P35"/>
    <mergeCell ref="Q35:R35"/>
    <mergeCell ref="A34:H34"/>
    <mergeCell ref="I34:J34"/>
    <mergeCell ref="K34:L34"/>
    <mergeCell ref="M34:N34"/>
    <mergeCell ref="O34:P34"/>
    <mergeCell ref="Q34:R34"/>
    <mergeCell ref="A33:H33"/>
    <mergeCell ref="I33:J33"/>
    <mergeCell ref="K33:L33"/>
    <mergeCell ref="M33:N33"/>
    <mergeCell ref="O33:P33"/>
    <mergeCell ref="Q33:R33"/>
    <mergeCell ref="A32:H32"/>
    <mergeCell ref="I32:J32"/>
    <mergeCell ref="K32:L32"/>
    <mergeCell ref="M32:N32"/>
    <mergeCell ref="O32:P32"/>
    <mergeCell ref="Q32:R32"/>
    <mergeCell ref="A31:H31"/>
    <mergeCell ref="I31:J31"/>
    <mergeCell ref="K31:L31"/>
    <mergeCell ref="M31:N31"/>
    <mergeCell ref="O31:P31"/>
    <mergeCell ref="Q31:R31"/>
    <mergeCell ref="A29:R29"/>
    <mergeCell ref="A30:H30"/>
    <mergeCell ref="I30:J30"/>
    <mergeCell ref="K30:L30"/>
    <mergeCell ref="M30:N30"/>
    <mergeCell ref="O30:P30"/>
    <mergeCell ref="Q30:R30"/>
    <mergeCell ref="B27:G27"/>
    <mergeCell ref="I27:N27"/>
    <mergeCell ref="B28:G28"/>
    <mergeCell ref="I28:N28"/>
    <mergeCell ref="A10:B22"/>
    <mergeCell ref="C10:N22"/>
    <mergeCell ref="A23:N23"/>
    <mergeCell ref="B24:G24"/>
    <mergeCell ref="I24:N24"/>
    <mergeCell ref="B25:G25"/>
    <mergeCell ref="I25:N25"/>
    <mergeCell ref="A9:B9"/>
    <mergeCell ref="C9:N9"/>
    <mergeCell ref="A6:D7"/>
    <mergeCell ref="E6:H7"/>
    <mergeCell ref="I6:N6"/>
    <mergeCell ref="I7:J7"/>
    <mergeCell ref="K7:L7"/>
    <mergeCell ref="M7:N7"/>
    <mergeCell ref="E8:H8"/>
    <mergeCell ref="A1:N1"/>
    <mergeCell ref="A3:D3"/>
    <mergeCell ref="E3:H3"/>
    <mergeCell ref="I3:N3"/>
    <mergeCell ref="A4:D5"/>
    <mergeCell ref="E4:H5"/>
    <mergeCell ref="I4:N5"/>
    <mergeCell ref="I8:J8"/>
    <mergeCell ref="K8:L8"/>
    <mergeCell ref="M8:N8"/>
    <mergeCell ref="A48:H48"/>
    <mergeCell ref="I48:J48"/>
    <mergeCell ref="K48:L48"/>
    <mergeCell ref="M48:N48"/>
    <mergeCell ref="B26:G26"/>
    <mergeCell ref="I26:N26"/>
    <mergeCell ref="A8:D8"/>
    <mergeCell ref="O48:P48"/>
    <mergeCell ref="Q48:R48"/>
    <mergeCell ref="A66:B67"/>
    <mergeCell ref="A68:B69"/>
    <mergeCell ref="A62:B63"/>
    <mergeCell ref="A64:B65"/>
    <mergeCell ref="O49:P49"/>
    <mergeCell ref="Q49:R49"/>
    <mergeCell ref="K50:L50"/>
    <mergeCell ref="M50:N50"/>
    <mergeCell ref="I49:J49"/>
    <mergeCell ref="G76:H76"/>
    <mergeCell ref="I76:J76"/>
    <mergeCell ref="K76:L76"/>
    <mergeCell ref="M76:N76"/>
    <mergeCell ref="K49:L49"/>
    <mergeCell ref="M49:N49"/>
    <mergeCell ref="G74:H74"/>
    <mergeCell ref="I74:J74"/>
    <mergeCell ref="A52:N52"/>
    <mergeCell ref="A53:B53"/>
    <mergeCell ref="E82:L83"/>
    <mergeCell ref="M82:N83"/>
    <mergeCell ref="Q50:R50"/>
    <mergeCell ref="I77:J77"/>
    <mergeCell ref="K77:L77"/>
    <mergeCell ref="A60:B61"/>
    <mergeCell ref="B77:F77"/>
    <mergeCell ref="G77:H77"/>
    <mergeCell ref="A86:L86"/>
    <mergeCell ref="M86:N86"/>
    <mergeCell ref="M81:N81"/>
    <mergeCell ref="A82:D83"/>
    <mergeCell ref="M77:N77"/>
    <mergeCell ref="O50:P50"/>
    <mergeCell ref="M78:N78"/>
    <mergeCell ref="A84:D85"/>
    <mergeCell ref="E84:L85"/>
    <mergeCell ref="M84:N85"/>
    <mergeCell ref="B74:F74"/>
    <mergeCell ref="K74:L74"/>
    <mergeCell ref="M74:N74"/>
    <mergeCell ref="M75:N75"/>
    <mergeCell ref="A87:L87"/>
    <mergeCell ref="M87:N87"/>
    <mergeCell ref="B78:L78"/>
    <mergeCell ref="A80:N80"/>
    <mergeCell ref="A81:D81"/>
    <mergeCell ref="E81:L81"/>
  </mergeCells>
  <conditionalFormatting sqref="C54:N54 C56:N56 C58:N58 C66:N66 C60:M60 C64:N64 C62:N62 C68:N68 C70:N70">
    <cfRule type="cellIs" priority="1" dxfId="23" operator="equal" stopIfTrue="1">
      <formula>"x"</formula>
    </cfRule>
  </conditionalFormatting>
  <conditionalFormatting sqref="C55:N55 C57:N57 C59:N59 C67:N67 C61:M61 C65:N65 N60:N61 C63:N63 C69:N69 C71:N71">
    <cfRule type="cellIs" priority="2" dxfId="24"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C54:N71"/>
  </dataValidations>
  <printOptions horizontalCentered="1" verticalCentered="1"/>
  <pageMargins left="0" right="0" top="0" bottom="0" header="0" footer="0"/>
  <pageSetup fitToHeight="1" fitToWidth="1" horizontalDpi="600" verticalDpi="600" orientation="portrait"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IU65496"/>
  <sheetViews>
    <sheetView view="pageBreakPreview" zoomScaleNormal="120" zoomScaleSheetLayoutView="100" zoomScalePageLayoutView="0" workbookViewId="0" topLeftCell="A1">
      <selection activeCell="Q38" sqref="Q38"/>
    </sheetView>
  </sheetViews>
  <sheetFormatPr defaultColWidth="9.140625" defaultRowHeight="15"/>
  <cols>
    <col min="1" max="2" width="8.57421875" style="32" customWidth="1"/>
    <col min="3" max="14" width="6.57421875" style="32" customWidth="1"/>
    <col min="15" max="15" width="9.140625" style="32" customWidth="1"/>
    <col min="16" max="16" width="10.00390625" style="32" customWidth="1"/>
    <col min="17" max="244" width="9.140625" style="32" customWidth="1"/>
    <col min="245" max="245" width="14.140625" style="32" customWidth="1"/>
    <col min="246" max="16384" width="9.140625" style="32" customWidth="1"/>
  </cols>
  <sheetData>
    <row r="1" spans="1:14" ht="18" customHeight="1" thickBot="1">
      <c r="A1" s="323" t="s">
        <v>122</v>
      </c>
      <c r="B1" s="324"/>
      <c r="C1" s="324"/>
      <c r="D1" s="324"/>
      <c r="E1" s="324"/>
      <c r="F1" s="324"/>
      <c r="G1" s="324"/>
      <c r="H1" s="324"/>
      <c r="I1" s="324"/>
      <c r="J1" s="324"/>
      <c r="K1" s="324"/>
      <c r="L1" s="324"/>
      <c r="M1" s="324"/>
      <c r="N1" s="325"/>
    </row>
    <row r="2" spans="1:14" ht="18" customHeight="1">
      <c r="A2" s="70"/>
      <c r="B2" s="70"/>
      <c r="C2" s="70"/>
      <c r="D2" s="70"/>
      <c r="E2" s="70"/>
      <c r="F2" s="70"/>
      <c r="G2" s="70"/>
      <c r="H2" s="70"/>
      <c r="I2" s="70"/>
      <c r="J2" s="70"/>
      <c r="K2" s="70"/>
      <c r="L2" s="70"/>
      <c r="M2" s="70"/>
      <c r="N2" s="70"/>
    </row>
    <row r="3" spans="1:14" s="33" customFormat="1" ht="11.25">
      <c r="A3" s="326" t="s">
        <v>77</v>
      </c>
      <c r="B3" s="326"/>
      <c r="C3" s="326"/>
      <c r="D3" s="326"/>
      <c r="E3" s="326" t="s">
        <v>78</v>
      </c>
      <c r="F3" s="326"/>
      <c r="G3" s="326"/>
      <c r="H3" s="326"/>
      <c r="I3" s="326" t="s">
        <v>79</v>
      </c>
      <c r="J3" s="326"/>
      <c r="K3" s="326"/>
      <c r="L3" s="326"/>
      <c r="M3" s="326"/>
      <c r="N3" s="326"/>
    </row>
    <row r="4" spans="1:14" s="33" customFormat="1" ht="12.75" customHeight="1">
      <c r="A4" s="327" t="s">
        <v>80</v>
      </c>
      <c r="B4" s="327"/>
      <c r="C4" s="327"/>
      <c r="D4" s="327"/>
      <c r="E4" s="329" t="s">
        <v>81</v>
      </c>
      <c r="F4" s="329"/>
      <c r="G4" s="329"/>
      <c r="H4" s="329"/>
      <c r="I4" s="331" t="s">
        <v>123</v>
      </c>
      <c r="J4" s="331"/>
      <c r="K4" s="331"/>
      <c r="L4" s="331"/>
      <c r="M4" s="331"/>
      <c r="N4" s="331"/>
    </row>
    <row r="5" spans="1:14" s="33" customFormat="1" ht="24.75" customHeight="1">
      <c r="A5" s="328"/>
      <c r="B5" s="328"/>
      <c r="C5" s="328"/>
      <c r="D5" s="328"/>
      <c r="E5" s="330"/>
      <c r="F5" s="330"/>
      <c r="G5" s="330"/>
      <c r="H5" s="330"/>
      <c r="I5" s="332"/>
      <c r="J5" s="332"/>
      <c r="K5" s="332"/>
      <c r="L5" s="332"/>
      <c r="M5" s="332"/>
      <c r="N5" s="332"/>
    </row>
    <row r="6" spans="1:14" ht="12.75">
      <c r="A6" s="333" t="s">
        <v>82</v>
      </c>
      <c r="B6" s="333"/>
      <c r="C6" s="334" t="s">
        <v>83</v>
      </c>
      <c r="D6" s="334"/>
      <c r="E6" s="334"/>
      <c r="F6" s="334"/>
      <c r="G6" s="334"/>
      <c r="H6" s="334"/>
      <c r="I6" s="334"/>
      <c r="J6" s="334"/>
      <c r="K6" s="334"/>
      <c r="L6" s="334"/>
      <c r="M6" s="334"/>
      <c r="N6" s="334"/>
    </row>
    <row r="7" spans="1:14" ht="26.25" customHeight="1">
      <c r="A7" s="333" t="s">
        <v>84</v>
      </c>
      <c r="B7" s="333"/>
      <c r="C7" s="334" t="s">
        <v>163</v>
      </c>
      <c r="D7" s="334"/>
      <c r="E7" s="334"/>
      <c r="F7" s="334"/>
      <c r="G7" s="334"/>
      <c r="H7" s="334"/>
      <c r="I7" s="334"/>
      <c r="J7" s="334"/>
      <c r="K7" s="334"/>
      <c r="L7" s="334"/>
      <c r="M7" s="334"/>
      <c r="N7" s="334"/>
    </row>
    <row r="8" spans="1:14" ht="12.75" customHeight="1">
      <c r="A8" s="34"/>
      <c r="B8" s="35"/>
      <c r="C8" s="335" t="s">
        <v>85</v>
      </c>
      <c r="D8" s="335"/>
      <c r="E8" s="335"/>
      <c r="F8" s="335"/>
      <c r="G8" s="335"/>
      <c r="H8" s="335"/>
      <c r="I8" s="335"/>
      <c r="J8" s="335"/>
      <c r="K8" s="335"/>
      <c r="L8" s="335"/>
      <c r="M8" s="335"/>
      <c r="N8" s="335"/>
    </row>
    <row r="9" spans="1:14" ht="12.75" customHeight="1">
      <c r="A9" s="336" t="s">
        <v>86</v>
      </c>
      <c r="B9" s="336"/>
      <c r="C9" s="335"/>
      <c r="D9" s="335"/>
      <c r="E9" s="335"/>
      <c r="F9" s="335"/>
      <c r="G9" s="335"/>
      <c r="H9" s="335"/>
      <c r="I9" s="335"/>
      <c r="J9" s="335"/>
      <c r="K9" s="335"/>
      <c r="L9" s="335"/>
      <c r="M9" s="335"/>
      <c r="N9" s="335"/>
    </row>
    <row r="10" spans="1:14" ht="12.75" customHeight="1">
      <c r="A10" s="336"/>
      <c r="B10" s="336"/>
      <c r="C10" s="335"/>
      <c r="D10" s="335"/>
      <c r="E10" s="335"/>
      <c r="F10" s="335"/>
      <c r="G10" s="335"/>
      <c r="H10" s="335"/>
      <c r="I10" s="335"/>
      <c r="J10" s="335"/>
      <c r="K10" s="335"/>
      <c r="L10" s="335"/>
      <c r="M10" s="335"/>
      <c r="N10" s="335"/>
    </row>
    <row r="11" spans="1:14" ht="12.75" customHeight="1">
      <c r="A11" s="336"/>
      <c r="B11" s="336"/>
      <c r="C11" s="335"/>
      <c r="D11" s="335"/>
      <c r="E11" s="335"/>
      <c r="F11" s="335"/>
      <c r="G11" s="335"/>
      <c r="H11" s="335"/>
      <c r="I11" s="335"/>
      <c r="J11" s="335"/>
      <c r="K11" s="335"/>
      <c r="L11" s="335"/>
      <c r="M11" s="335"/>
      <c r="N11" s="335"/>
    </row>
    <row r="12" spans="1:14" ht="12.75" customHeight="1">
      <c r="A12" s="336"/>
      <c r="B12" s="336"/>
      <c r="C12" s="335"/>
      <c r="D12" s="335"/>
      <c r="E12" s="335"/>
      <c r="F12" s="335"/>
      <c r="G12" s="335"/>
      <c r="H12" s="335"/>
      <c r="I12" s="335"/>
      <c r="J12" s="335"/>
      <c r="K12" s="335"/>
      <c r="L12" s="335"/>
      <c r="M12" s="335"/>
      <c r="N12" s="335"/>
    </row>
    <row r="13" spans="1:14" ht="12.75" customHeight="1">
      <c r="A13" s="336"/>
      <c r="B13" s="336"/>
      <c r="C13" s="335"/>
      <c r="D13" s="335"/>
      <c r="E13" s="335"/>
      <c r="F13" s="335"/>
      <c r="G13" s="335"/>
      <c r="H13" s="335"/>
      <c r="I13" s="335"/>
      <c r="J13" s="335"/>
      <c r="K13" s="335"/>
      <c r="L13" s="335"/>
      <c r="M13" s="335"/>
      <c r="N13" s="335"/>
    </row>
    <row r="14" spans="1:14" ht="12.75">
      <c r="A14" s="337"/>
      <c r="B14" s="337"/>
      <c r="C14" s="335"/>
      <c r="D14" s="335"/>
      <c r="E14" s="335"/>
      <c r="F14" s="335"/>
      <c r="G14" s="335"/>
      <c r="H14" s="335"/>
      <c r="I14" s="335"/>
      <c r="J14" s="335"/>
      <c r="K14" s="335"/>
      <c r="L14" s="335"/>
      <c r="M14" s="335"/>
      <c r="N14" s="335"/>
    </row>
    <row r="15" spans="1:14" ht="12.75">
      <c r="A15" s="283" t="s">
        <v>13</v>
      </c>
      <c r="B15" s="283"/>
      <c r="C15" s="283"/>
      <c r="D15" s="283"/>
      <c r="E15" s="283"/>
      <c r="F15" s="283"/>
      <c r="G15" s="283"/>
      <c r="H15" s="283"/>
      <c r="I15" s="283"/>
      <c r="J15" s="283"/>
      <c r="K15" s="283"/>
      <c r="L15" s="283"/>
      <c r="M15" s="283"/>
      <c r="N15" s="283"/>
    </row>
    <row r="16" spans="1:14" ht="30" customHeight="1">
      <c r="A16" s="36">
        <f>IF(B16&lt;&gt;"",1,"")</f>
        <v>1</v>
      </c>
      <c r="B16" s="312" t="s">
        <v>87</v>
      </c>
      <c r="C16" s="312"/>
      <c r="D16" s="312"/>
      <c r="E16" s="312"/>
      <c r="F16" s="312"/>
      <c r="G16" s="312"/>
      <c r="H16" s="36">
        <f>IF(I16&lt;&gt;"",A19+1,"")</f>
        <v>5</v>
      </c>
      <c r="I16" s="313" t="s">
        <v>88</v>
      </c>
      <c r="J16" s="314"/>
      <c r="K16" s="314"/>
      <c r="L16" s="314"/>
      <c r="M16" s="314"/>
      <c r="N16" s="312"/>
    </row>
    <row r="17" spans="1:14" ht="30" customHeight="1">
      <c r="A17" s="37">
        <f>IF(B17&lt;&gt;"",A16+1,"")</f>
        <v>2</v>
      </c>
      <c r="B17" s="315" t="s">
        <v>89</v>
      </c>
      <c r="C17" s="315"/>
      <c r="D17" s="315"/>
      <c r="E17" s="315"/>
      <c r="F17" s="315"/>
      <c r="G17" s="315"/>
      <c r="H17" s="37">
        <f>IF(I17&lt;&gt;"",H16+1,"")</f>
        <v>6</v>
      </c>
      <c r="I17" s="316" t="s">
        <v>166</v>
      </c>
      <c r="J17" s="317"/>
      <c r="K17" s="317"/>
      <c r="L17" s="317"/>
      <c r="M17" s="317"/>
      <c r="N17" s="315"/>
    </row>
    <row r="18" spans="1:14" ht="33" customHeight="1">
      <c r="A18" s="37">
        <f>IF(B18&lt;&gt;"",A17+1,"")</f>
        <v>3</v>
      </c>
      <c r="B18" s="315" t="s">
        <v>90</v>
      </c>
      <c r="C18" s="315"/>
      <c r="D18" s="315"/>
      <c r="E18" s="315"/>
      <c r="F18" s="315"/>
      <c r="G18" s="315"/>
      <c r="H18" s="37">
        <f>IF(I18&lt;&gt;"",H17+1,"")</f>
        <v>7</v>
      </c>
      <c r="I18" s="315" t="s">
        <v>91</v>
      </c>
      <c r="J18" s="315"/>
      <c r="K18" s="315"/>
      <c r="L18" s="315"/>
      <c r="M18" s="315"/>
      <c r="N18" s="315"/>
    </row>
    <row r="19" spans="1:14" ht="30" customHeight="1">
      <c r="A19" s="38">
        <f>IF(B19&lt;&gt;"",A18+1,"")</f>
        <v>4</v>
      </c>
      <c r="B19" s="318" t="s">
        <v>92</v>
      </c>
      <c r="C19" s="319"/>
      <c r="D19" s="319"/>
      <c r="E19" s="319"/>
      <c r="F19" s="319"/>
      <c r="G19" s="319"/>
      <c r="H19" s="38">
        <f>IF(I19&lt;&gt;"",H18+1,"")</f>
      </c>
      <c r="I19" s="320"/>
      <c r="J19" s="321"/>
      <c r="K19" s="321"/>
      <c r="L19" s="321"/>
      <c r="M19" s="321"/>
      <c r="N19" s="321"/>
    </row>
    <row r="20" spans="1:14" ht="12.75" customHeight="1">
      <c r="A20" s="39"/>
      <c r="B20" s="40"/>
      <c r="C20" s="40"/>
      <c r="D20" s="40"/>
      <c r="E20" s="40"/>
      <c r="F20" s="40"/>
      <c r="G20" s="40"/>
      <c r="H20" s="40"/>
      <c r="I20" s="40"/>
      <c r="J20" s="40"/>
      <c r="K20" s="40"/>
      <c r="L20" s="40"/>
      <c r="M20" s="40"/>
      <c r="N20" s="41"/>
    </row>
    <row r="21" spans="1:14" ht="12.75">
      <c r="A21" s="271" t="s">
        <v>73</v>
      </c>
      <c r="B21" s="271"/>
      <c r="C21" s="271"/>
      <c r="D21" s="271"/>
      <c r="E21" s="271"/>
      <c r="F21" s="271"/>
      <c r="G21" s="271"/>
      <c r="H21" s="271"/>
      <c r="I21" s="271"/>
      <c r="J21" s="271"/>
      <c r="K21" s="271"/>
      <c r="L21" s="271"/>
      <c r="M21" s="271"/>
      <c r="N21" s="271"/>
    </row>
    <row r="22" spans="1:14" ht="15">
      <c r="A22" s="322" t="s">
        <v>93</v>
      </c>
      <c r="B22" s="322"/>
      <c r="C22" s="322"/>
      <c r="D22" s="322"/>
      <c r="E22" s="322"/>
      <c r="F22" s="322"/>
      <c r="G22" s="322"/>
      <c r="H22" s="322"/>
      <c r="I22" s="302" t="s">
        <v>94</v>
      </c>
      <c r="J22" s="302"/>
      <c r="K22" s="302" t="s">
        <v>95</v>
      </c>
      <c r="L22" s="302"/>
      <c r="M22" s="302" t="s">
        <v>96</v>
      </c>
      <c r="N22" s="302"/>
    </row>
    <row r="23" spans="1:14" ht="12.75">
      <c r="A23" s="303" t="s">
        <v>124</v>
      </c>
      <c r="B23" s="303"/>
      <c r="C23" s="303"/>
      <c r="D23" s="303"/>
      <c r="E23" s="303"/>
      <c r="F23" s="303"/>
      <c r="G23" s="303"/>
      <c r="H23" s="303"/>
      <c r="I23" s="304">
        <v>1</v>
      </c>
      <c r="J23" s="305"/>
      <c r="K23" s="304">
        <v>1</v>
      </c>
      <c r="L23" s="305"/>
      <c r="M23" s="306">
        <f>+K23-I23</f>
        <v>0</v>
      </c>
      <c r="N23" s="306"/>
    </row>
    <row r="24" spans="1:14" ht="12.75">
      <c r="A24" s="307" t="s">
        <v>165</v>
      </c>
      <c r="B24" s="307"/>
      <c r="C24" s="307"/>
      <c r="D24" s="307"/>
      <c r="E24" s="307"/>
      <c r="F24" s="307"/>
      <c r="G24" s="307"/>
      <c r="H24" s="307"/>
      <c r="I24" s="308">
        <v>2</v>
      </c>
      <c r="J24" s="308"/>
      <c r="K24" s="306">
        <v>2</v>
      </c>
      <c r="L24" s="306"/>
      <c r="M24" s="306">
        <f>+K24-I24</f>
        <v>0</v>
      </c>
      <c r="N24" s="306"/>
    </row>
    <row r="25" spans="1:14" ht="15">
      <c r="A25" s="284" t="s">
        <v>97</v>
      </c>
      <c r="B25" s="284"/>
      <c r="C25" s="284"/>
      <c r="D25" s="284"/>
      <c r="E25" s="284"/>
      <c r="F25" s="284"/>
      <c r="G25" s="284"/>
      <c r="H25" s="284"/>
      <c r="I25" s="285" t="s">
        <v>94</v>
      </c>
      <c r="J25" s="285"/>
      <c r="K25" s="285" t="s">
        <v>95</v>
      </c>
      <c r="L25" s="285"/>
      <c r="M25" s="302" t="s">
        <v>96</v>
      </c>
      <c r="N25" s="302"/>
    </row>
    <row r="26" spans="1:14" s="42" customFormat="1" ht="12.75">
      <c r="A26" s="309" t="s">
        <v>98</v>
      </c>
      <c r="B26" s="309"/>
      <c r="C26" s="309"/>
      <c r="D26" s="309"/>
      <c r="E26" s="309"/>
      <c r="F26" s="309"/>
      <c r="G26" s="309"/>
      <c r="H26" s="309"/>
      <c r="I26" s="310" t="s">
        <v>99</v>
      </c>
      <c r="J26" s="310"/>
      <c r="K26" s="311" t="s">
        <v>99</v>
      </c>
      <c r="L26" s="311"/>
      <c r="M26" s="311" t="s">
        <v>31</v>
      </c>
      <c r="N26" s="311"/>
    </row>
    <row r="27" spans="1:14" ht="12.75">
      <c r="A27" s="299" t="s">
        <v>100</v>
      </c>
      <c r="B27" s="299"/>
      <c r="C27" s="299"/>
      <c r="D27" s="299"/>
      <c r="E27" s="299"/>
      <c r="F27" s="299"/>
      <c r="G27" s="299"/>
      <c r="H27" s="299"/>
      <c r="I27" s="300">
        <v>270</v>
      </c>
      <c r="J27" s="300"/>
      <c r="K27" s="301">
        <v>300</v>
      </c>
      <c r="L27" s="301"/>
      <c r="M27" s="301">
        <f>K27-I27</f>
        <v>30</v>
      </c>
      <c r="N27" s="301"/>
    </row>
    <row r="28" spans="1:14" ht="15">
      <c r="A28" s="284" t="s">
        <v>101</v>
      </c>
      <c r="B28" s="284"/>
      <c r="C28" s="284"/>
      <c r="D28" s="284"/>
      <c r="E28" s="284"/>
      <c r="F28" s="284"/>
      <c r="G28" s="284"/>
      <c r="H28" s="284"/>
      <c r="I28" s="285" t="s">
        <v>94</v>
      </c>
      <c r="J28" s="285"/>
      <c r="K28" s="285" t="s">
        <v>95</v>
      </c>
      <c r="L28" s="285"/>
      <c r="M28" s="302" t="s">
        <v>96</v>
      </c>
      <c r="N28" s="302"/>
    </row>
    <row r="29" spans="1:14" ht="12.75">
      <c r="A29" s="294" t="s">
        <v>102</v>
      </c>
      <c r="B29" s="294"/>
      <c r="C29" s="294"/>
      <c r="D29" s="294"/>
      <c r="E29" s="294"/>
      <c r="F29" s="294"/>
      <c r="G29" s="294"/>
      <c r="H29" s="294"/>
      <c r="I29" s="295">
        <v>7980.3</v>
      </c>
      <c r="J29" s="296"/>
      <c r="K29" s="297">
        <f>+M89</f>
        <v>9549.5</v>
      </c>
      <c r="L29" s="298"/>
      <c r="M29" s="297">
        <f>+K29-I29</f>
        <v>1569.1999999999998</v>
      </c>
      <c r="N29" s="298"/>
    </row>
    <row r="30" spans="1:14" ht="15">
      <c r="A30" s="284" t="s">
        <v>103</v>
      </c>
      <c r="B30" s="284"/>
      <c r="C30" s="284"/>
      <c r="D30" s="284"/>
      <c r="E30" s="284"/>
      <c r="F30" s="284"/>
      <c r="G30" s="284"/>
      <c r="H30" s="284"/>
      <c r="I30" s="285" t="s">
        <v>94</v>
      </c>
      <c r="J30" s="285"/>
      <c r="K30" s="285" t="s">
        <v>95</v>
      </c>
      <c r="L30" s="285"/>
      <c r="M30" s="203" t="s">
        <v>96</v>
      </c>
      <c r="N30" s="106"/>
    </row>
    <row r="31" spans="1:14" ht="12.75" customHeight="1">
      <c r="A31" s="286" t="s">
        <v>104</v>
      </c>
      <c r="B31" s="286"/>
      <c r="C31" s="286"/>
      <c r="D31" s="286"/>
      <c r="E31" s="286"/>
      <c r="F31" s="286"/>
      <c r="G31" s="286"/>
      <c r="H31" s="286"/>
      <c r="I31" s="287">
        <v>4</v>
      </c>
      <c r="J31" s="287"/>
      <c r="K31" s="288">
        <v>4</v>
      </c>
      <c r="L31" s="288"/>
      <c r="M31" s="288">
        <f>+K31-I31</f>
        <v>0</v>
      </c>
      <c r="N31" s="288"/>
    </row>
    <row r="32" spans="1:14" ht="12.75">
      <c r="A32" s="289" t="s">
        <v>105</v>
      </c>
      <c r="B32" s="289"/>
      <c r="C32" s="289"/>
      <c r="D32" s="289"/>
      <c r="E32" s="289"/>
      <c r="F32" s="289"/>
      <c r="G32" s="289"/>
      <c r="H32" s="289"/>
      <c r="I32" s="290"/>
      <c r="J32" s="290"/>
      <c r="K32" s="291"/>
      <c r="L32" s="291"/>
      <c r="M32" s="292"/>
      <c r="N32" s="293"/>
    </row>
    <row r="34" spans="1:14" ht="12.75">
      <c r="A34" s="271" t="s">
        <v>38</v>
      </c>
      <c r="B34" s="271"/>
      <c r="C34" s="271"/>
      <c r="D34" s="271"/>
      <c r="E34" s="271"/>
      <c r="F34" s="271"/>
      <c r="G34" s="271"/>
      <c r="H34" s="271"/>
      <c r="I34" s="271"/>
      <c r="J34" s="271"/>
      <c r="K34" s="271"/>
      <c r="L34" s="271"/>
      <c r="M34" s="271"/>
      <c r="N34" s="271"/>
    </row>
    <row r="35" spans="1:14" ht="38.25">
      <c r="A35" s="283" t="s">
        <v>39</v>
      </c>
      <c r="B35" s="283"/>
      <c r="C35" s="43" t="s">
        <v>40</v>
      </c>
      <c r="D35" s="43" t="s">
        <v>41</v>
      </c>
      <c r="E35" s="43" t="s">
        <v>42</v>
      </c>
      <c r="F35" s="43" t="s">
        <v>43</v>
      </c>
      <c r="G35" s="43" t="s">
        <v>44</v>
      </c>
      <c r="H35" s="43" t="s">
        <v>45</v>
      </c>
      <c r="I35" s="43" t="s">
        <v>46</v>
      </c>
      <c r="J35" s="43" t="s">
        <v>47</v>
      </c>
      <c r="K35" s="43" t="s">
        <v>48</v>
      </c>
      <c r="L35" s="43" t="s">
        <v>49</v>
      </c>
      <c r="M35" s="43" t="s">
        <v>50</v>
      </c>
      <c r="N35" s="43" t="s">
        <v>51</v>
      </c>
    </row>
    <row r="36" spans="1:14" ht="12" customHeight="1" thickBot="1">
      <c r="A36" s="276">
        <f>IF(A16&gt;0,A16,"")</f>
        <v>1</v>
      </c>
      <c r="B36" s="277"/>
      <c r="C36" s="44"/>
      <c r="D36" s="44"/>
      <c r="E36" s="44"/>
      <c r="F36" s="44"/>
      <c r="G36" s="44"/>
      <c r="H36" s="44" t="s">
        <v>52</v>
      </c>
      <c r="I36" s="44" t="s">
        <v>52</v>
      </c>
      <c r="J36" s="44" t="s">
        <v>52</v>
      </c>
      <c r="K36" s="44"/>
      <c r="L36" s="44"/>
      <c r="M36" s="44"/>
      <c r="N36" s="45"/>
    </row>
    <row r="37" spans="1:14" ht="12" customHeight="1">
      <c r="A37" s="278"/>
      <c r="B37" s="279"/>
      <c r="C37" s="46"/>
      <c r="D37" s="46"/>
      <c r="E37" s="46"/>
      <c r="F37" s="46"/>
      <c r="G37" s="46"/>
      <c r="H37" s="46" t="s">
        <v>52</v>
      </c>
      <c r="I37" s="46" t="s">
        <v>52</v>
      </c>
      <c r="J37" s="46" t="s">
        <v>52</v>
      </c>
      <c r="K37" s="47"/>
      <c r="L37" s="47"/>
      <c r="M37" s="47"/>
      <c r="N37" s="48"/>
    </row>
    <row r="38" spans="1:14" ht="12" customHeight="1" thickBot="1">
      <c r="A38" s="276">
        <f>IF(A17&gt;0,A17,"")</f>
        <v>2</v>
      </c>
      <c r="B38" s="277"/>
      <c r="C38" s="44"/>
      <c r="D38" s="44"/>
      <c r="E38" s="44"/>
      <c r="F38" s="44"/>
      <c r="G38" s="44"/>
      <c r="H38" s="44" t="s">
        <v>52</v>
      </c>
      <c r="I38" s="44" t="s">
        <v>52</v>
      </c>
      <c r="J38" s="44" t="s">
        <v>52</v>
      </c>
      <c r="K38" s="44"/>
      <c r="L38" s="44"/>
      <c r="M38" s="44"/>
      <c r="N38" s="45"/>
    </row>
    <row r="39" spans="1:14" ht="12" customHeight="1">
      <c r="A39" s="278"/>
      <c r="B39" s="279"/>
      <c r="C39" s="46"/>
      <c r="D39" s="46"/>
      <c r="E39" s="46"/>
      <c r="F39" s="46"/>
      <c r="G39" s="46"/>
      <c r="H39" s="46" t="s">
        <v>52</v>
      </c>
      <c r="I39" s="46" t="s">
        <v>52</v>
      </c>
      <c r="J39" s="46" t="s">
        <v>52</v>
      </c>
      <c r="K39" s="47"/>
      <c r="L39" s="47"/>
      <c r="M39" s="47"/>
      <c r="N39" s="48"/>
    </row>
    <row r="40" spans="1:14" ht="12" customHeight="1" thickBot="1">
      <c r="A40" s="276">
        <f>IF(A18&gt;0,A18,"")</f>
        <v>3</v>
      </c>
      <c r="B40" s="277"/>
      <c r="C40" s="44"/>
      <c r="D40" s="44"/>
      <c r="E40" s="44"/>
      <c r="F40" s="44"/>
      <c r="G40" s="44"/>
      <c r="H40" s="44" t="s">
        <v>52</v>
      </c>
      <c r="I40" s="44" t="s">
        <v>52</v>
      </c>
      <c r="J40" s="44" t="s">
        <v>52</v>
      </c>
      <c r="K40" s="44" t="s">
        <v>52</v>
      </c>
      <c r="L40" s="44" t="s">
        <v>52</v>
      </c>
      <c r="M40" s="44" t="s">
        <v>52</v>
      </c>
      <c r="N40" s="45" t="s">
        <v>52</v>
      </c>
    </row>
    <row r="41" spans="1:14" ht="12" customHeight="1">
      <c r="A41" s="278"/>
      <c r="B41" s="279"/>
      <c r="C41" s="46"/>
      <c r="D41" s="46"/>
      <c r="E41" s="46"/>
      <c r="F41" s="46"/>
      <c r="G41" s="46"/>
      <c r="H41" s="46" t="s">
        <v>52</v>
      </c>
      <c r="I41" s="46" t="s">
        <v>52</v>
      </c>
      <c r="J41" s="46" t="s">
        <v>52</v>
      </c>
      <c r="K41" s="47" t="s">
        <v>52</v>
      </c>
      <c r="L41" s="47" t="s">
        <v>52</v>
      </c>
      <c r="M41" s="47" t="s">
        <v>52</v>
      </c>
      <c r="N41" s="48" t="s">
        <v>52</v>
      </c>
    </row>
    <row r="42" spans="1:14" ht="12" customHeight="1" thickBot="1">
      <c r="A42" s="276">
        <f>IF(A19&gt;0,A19,"")</f>
        <v>4</v>
      </c>
      <c r="B42" s="277"/>
      <c r="C42" s="44"/>
      <c r="D42" s="44"/>
      <c r="E42" s="44"/>
      <c r="F42" s="44"/>
      <c r="G42" s="44"/>
      <c r="H42" s="44" t="s">
        <v>52</v>
      </c>
      <c r="I42" s="44" t="s">
        <v>52</v>
      </c>
      <c r="J42" s="44" t="s">
        <v>52</v>
      </c>
      <c r="K42" s="44" t="s">
        <v>52</v>
      </c>
      <c r="L42" s="44" t="s">
        <v>52</v>
      </c>
      <c r="M42" s="44" t="s">
        <v>52</v>
      </c>
      <c r="N42" s="45" t="s">
        <v>52</v>
      </c>
    </row>
    <row r="43" spans="1:14" ht="12" customHeight="1">
      <c r="A43" s="278"/>
      <c r="B43" s="279"/>
      <c r="C43" s="46"/>
      <c r="D43" s="46"/>
      <c r="E43" s="46"/>
      <c r="F43" s="46"/>
      <c r="G43" s="46"/>
      <c r="H43" s="46" t="s">
        <v>52</v>
      </c>
      <c r="I43" s="46" t="s">
        <v>52</v>
      </c>
      <c r="J43" s="46" t="s">
        <v>52</v>
      </c>
      <c r="K43" s="47" t="s">
        <v>52</v>
      </c>
      <c r="L43" s="47" t="s">
        <v>52</v>
      </c>
      <c r="M43" s="47" t="s">
        <v>52</v>
      </c>
      <c r="N43" s="48" t="s">
        <v>52</v>
      </c>
    </row>
    <row r="44" spans="1:14" ht="12" customHeight="1" thickBot="1">
      <c r="A44" s="276">
        <f>IF(H16&gt;0,H16,"")</f>
        <v>5</v>
      </c>
      <c r="B44" s="277"/>
      <c r="C44" s="44"/>
      <c r="D44" s="44"/>
      <c r="E44" s="44"/>
      <c r="F44" s="44"/>
      <c r="G44" s="44"/>
      <c r="H44" s="44" t="s">
        <v>52</v>
      </c>
      <c r="I44" s="44" t="s">
        <v>52</v>
      </c>
      <c r="J44" s="44" t="s">
        <v>52</v>
      </c>
      <c r="K44" s="44" t="s">
        <v>52</v>
      </c>
      <c r="L44" s="44" t="s">
        <v>52</v>
      </c>
      <c r="M44" s="44" t="s">
        <v>52</v>
      </c>
      <c r="N44" s="45" t="s">
        <v>52</v>
      </c>
    </row>
    <row r="45" spans="1:14" ht="12" customHeight="1">
      <c r="A45" s="278"/>
      <c r="B45" s="279"/>
      <c r="C45" s="46"/>
      <c r="D45" s="46"/>
      <c r="E45" s="46"/>
      <c r="F45" s="46"/>
      <c r="G45" s="46"/>
      <c r="H45" s="46" t="s">
        <v>52</v>
      </c>
      <c r="I45" s="46" t="s">
        <v>52</v>
      </c>
      <c r="J45" s="46" t="s">
        <v>52</v>
      </c>
      <c r="K45" s="47" t="s">
        <v>52</v>
      </c>
      <c r="L45" s="47" t="s">
        <v>52</v>
      </c>
      <c r="M45" s="47" t="s">
        <v>52</v>
      </c>
      <c r="N45" s="48" t="s">
        <v>52</v>
      </c>
    </row>
    <row r="46" spans="1:14" ht="12" customHeight="1" thickBot="1">
      <c r="A46" s="276">
        <f>IF(H17&gt;0,H17,"")</f>
        <v>6</v>
      </c>
      <c r="B46" s="277"/>
      <c r="C46" s="44"/>
      <c r="D46" s="44"/>
      <c r="E46" s="44"/>
      <c r="F46" s="44"/>
      <c r="G46" s="44"/>
      <c r="H46" s="44"/>
      <c r="I46" s="44"/>
      <c r="J46" s="44"/>
      <c r="K46" s="44"/>
      <c r="L46" s="44"/>
      <c r="M46" s="44"/>
      <c r="N46" s="45" t="s">
        <v>52</v>
      </c>
    </row>
    <row r="47" spans="1:14" ht="12" customHeight="1">
      <c r="A47" s="278"/>
      <c r="B47" s="279"/>
      <c r="C47" s="46"/>
      <c r="D47" s="46"/>
      <c r="E47" s="46"/>
      <c r="F47" s="46"/>
      <c r="G47" s="46"/>
      <c r="H47" s="46"/>
      <c r="I47" s="46"/>
      <c r="J47" s="46"/>
      <c r="K47" s="47"/>
      <c r="L47" s="47"/>
      <c r="M47" s="47"/>
      <c r="N47" s="48" t="s">
        <v>52</v>
      </c>
    </row>
    <row r="48" spans="1:14" ht="12" customHeight="1" thickBot="1">
      <c r="A48" s="276">
        <f>IF(H18&gt;0,H18,"")</f>
        <v>7</v>
      </c>
      <c r="B48" s="277"/>
      <c r="C48" s="44"/>
      <c r="D48" s="44"/>
      <c r="E48" s="44"/>
      <c r="F48" s="44"/>
      <c r="G48" s="44"/>
      <c r="H48" s="44"/>
      <c r="I48" s="44"/>
      <c r="J48" s="44"/>
      <c r="K48" s="44"/>
      <c r="L48" s="44"/>
      <c r="M48" s="44"/>
      <c r="N48" s="45"/>
    </row>
    <row r="49" spans="1:14" ht="12" customHeight="1">
      <c r="A49" s="278"/>
      <c r="B49" s="279"/>
      <c r="C49" s="46"/>
      <c r="D49" s="46"/>
      <c r="E49" s="46"/>
      <c r="F49" s="46"/>
      <c r="G49" s="46"/>
      <c r="H49" s="46"/>
      <c r="I49" s="46"/>
      <c r="J49" s="46"/>
      <c r="K49" s="47"/>
      <c r="L49" s="47"/>
      <c r="M49" s="47"/>
      <c r="N49" s="48"/>
    </row>
    <row r="50" spans="1:14" ht="12" customHeight="1" hidden="1" thickBot="1">
      <c r="A50" s="280">
        <f>IF(H19&gt;0,H19,"")</f>
      </c>
      <c r="B50" s="280"/>
      <c r="C50" s="49"/>
      <c r="D50" s="49"/>
      <c r="E50" s="49"/>
      <c r="F50" s="49"/>
      <c r="G50" s="49"/>
      <c r="H50" s="49"/>
      <c r="I50" s="49"/>
      <c r="J50" s="49"/>
      <c r="K50" s="49"/>
      <c r="L50" s="49"/>
      <c r="M50" s="49"/>
      <c r="N50" s="49"/>
    </row>
    <row r="51" spans="1:14" ht="12" customHeight="1" hidden="1" thickBot="1">
      <c r="A51" s="280"/>
      <c r="B51" s="280"/>
      <c r="C51" s="50"/>
      <c r="D51" s="50"/>
      <c r="E51" s="50"/>
      <c r="F51" s="50"/>
      <c r="G51" s="50"/>
      <c r="H51" s="50"/>
      <c r="I51" s="51"/>
      <c r="J51" s="51"/>
      <c r="K51" s="51"/>
      <c r="L51" s="51"/>
      <c r="M51" s="52"/>
      <c r="N51" s="52"/>
    </row>
    <row r="52" spans="1:14" ht="15">
      <c r="A52"/>
      <c r="B52"/>
      <c r="C52"/>
      <c r="D52"/>
      <c r="E52"/>
      <c r="F52"/>
      <c r="G52"/>
      <c r="H52"/>
      <c r="I52"/>
      <c r="J52"/>
      <c r="K52"/>
      <c r="L52"/>
      <c r="M52"/>
      <c r="N52"/>
    </row>
    <row r="53" spans="1:14" ht="15.75" customHeight="1" hidden="1">
      <c r="A53" s="281" t="s">
        <v>106</v>
      </c>
      <c r="B53" s="281"/>
      <c r="C53" s="281"/>
      <c r="D53" s="281"/>
      <c r="E53" s="282"/>
      <c r="F53" s="282"/>
      <c r="G53" s="282"/>
      <c r="H53" s="259" t="s">
        <v>107</v>
      </c>
      <c r="I53" s="259"/>
      <c r="J53" s="259"/>
      <c r="K53" s="259"/>
      <c r="L53" s="282">
        <v>42735</v>
      </c>
      <c r="M53" s="282"/>
      <c r="N53" s="282"/>
    </row>
    <row r="54" spans="1:14" ht="25.5" customHeight="1" hidden="1">
      <c r="A54" s="257" t="s">
        <v>108</v>
      </c>
      <c r="B54" s="257"/>
      <c r="C54" s="257"/>
      <c r="D54" s="257"/>
      <c r="E54" s="257"/>
      <c r="F54" s="275"/>
      <c r="G54" s="275"/>
      <c r="H54" s="257" t="s">
        <v>108</v>
      </c>
      <c r="I54" s="257"/>
      <c r="J54" s="257"/>
      <c r="K54" s="257"/>
      <c r="L54" s="257"/>
      <c r="M54" s="275"/>
      <c r="N54" s="275"/>
    </row>
    <row r="55" spans="1:14" ht="25.5" customHeight="1" hidden="1">
      <c r="A55" s="257" t="s">
        <v>109</v>
      </c>
      <c r="B55" s="257"/>
      <c r="C55" s="257"/>
      <c r="D55" s="257"/>
      <c r="E55" s="257"/>
      <c r="F55" s="275"/>
      <c r="G55" s="275"/>
      <c r="H55" s="257" t="s">
        <v>109</v>
      </c>
      <c r="I55" s="257"/>
      <c r="J55" s="257"/>
      <c r="K55" s="257"/>
      <c r="L55" s="257"/>
      <c r="M55" s="275"/>
      <c r="N55" s="275"/>
    </row>
    <row r="56" ht="12.75" hidden="1"/>
    <row r="57" spans="1:14" ht="12.75" hidden="1">
      <c r="A57" s="271" t="s">
        <v>110</v>
      </c>
      <c r="B57" s="271"/>
      <c r="C57" s="271"/>
      <c r="D57" s="271"/>
      <c r="E57" s="271"/>
      <c r="F57" s="271"/>
      <c r="G57" s="271"/>
      <c r="H57" s="271" t="s">
        <v>110</v>
      </c>
      <c r="I57" s="271"/>
      <c r="J57" s="271"/>
      <c r="K57" s="271"/>
      <c r="L57" s="271"/>
      <c r="M57" s="271"/>
      <c r="N57" s="271"/>
    </row>
    <row r="58" spans="1:14" ht="18" customHeight="1" hidden="1">
      <c r="A58" s="257" t="s">
        <v>111</v>
      </c>
      <c r="B58" s="257"/>
      <c r="C58" s="258"/>
      <c r="D58" s="258"/>
      <c r="E58" s="258"/>
      <c r="F58" s="258"/>
      <c r="G58" s="258"/>
      <c r="H58" s="257" t="s">
        <v>112</v>
      </c>
      <c r="I58" s="257"/>
      <c r="J58" s="258"/>
      <c r="K58" s="258"/>
      <c r="L58" s="258"/>
      <c r="M58" s="258"/>
      <c r="N58" s="258"/>
    </row>
    <row r="59" spans="1:14" ht="18" customHeight="1" hidden="1">
      <c r="A59" s="257"/>
      <c r="B59" s="257"/>
      <c r="C59" s="258"/>
      <c r="D59" s="258"/>
      <c r="E59" s="258"/>
      <c r="F59" s="258"/>
      <c r="G59" s="258"/>
      <c r="H59" s="257"/>
      <c r="I59" s="257"/>
      <c r="J59" s="258"/>
      <c r="K59" s="258"/>
      <c r="L59" s="258"/>
      <c r="M59" s="258"/>
      <c r="N59" s="258"/>
    </row>
    <row r="60" spans="1:14" ht="18" customHeight="1" hidden="1">
      <c r="A60" s="257"/>
      <c r="B60" s="257"/>
      <c r="C60" s="258"/>
      <c r="D60" s="258"/>
      <c r="E60" s="258"/>
      <c r="F60" s="258"/>
      <c r="G60" s="258"/>
      <c r="H60" s="257"/>
      <c r="I60" s="257"/>
      <c r="J60" s="258"/>
      <c r="K60" s="258"/>
      <c r="L60" s="258"/>
      <c r="M60" s="258"/>
      <c r="N60" s="258"/>
    </row>
    <row r="61" spans="1:14" ht="18" customHeight="1" hidden="1">
      <c r="A61" s="257" t="s">
        <v>113</v>
      </c>
      <c r="B61" s="257"/>
      <c r="C61" s="258"/>
      <c r="D61" s="258"/>
      <c r="E61" s="258"/>
      <c r="F61" s="258"/>
      <c r="G61" s="258"/>
      <c r="H61" s="257" t="s">
        <v>113</v>
      </c>
      <c r="I61" s="257"/>
      <c r="J61" s="258"/>
      <c r="K61" s="258"/>
      <c r="L61" s="258"/>
      <c r="M61" s="258"/>
      <c r="N61" s="258"/>
    </row>
    <row r="62" spans="1:14" ht="18" customHeight="1" hidden="1">
      <c r="A62" s="257"/>
      <c r="B62" s="257"/>
      <c r="C62" s="258"/>
      <c r="D62" s="258"/>
      <c r="E62" s="258"/>
      <c r="F62" s="258"/>
      <c r="G62" s="258"/>
      <c r="H62" s="257"/>
      <c r="I62" s="257"/>
      <c r="J62" s="258"/>
      <c r="K62" s="258"/>
      <c r="L62" s="258"/>
      <c r="M62" s="258"/>
      <c r="N62" s="258"/>
    </row>
    <row r="63" spans="1:14" ht="18" customHeight="1" hidden="1">
      <c r="A63" s="257"/>
      <c r="B63" s="257"/>
      <c r="C63" s="258"/>
      <c r="D63" s="258"/>
      <c r="E63" s="258"/>
      <c r="F63" s="258"/>
      <c r="G63" s="258"/>
      <c r="H63" s="257"/>
      <c r="I63" s="257"/>
      <c r="J63" s="258"/>
      <c r="K63" s="258"/>
      <c r="L63" s="258"/>
      <c r="M63" s="258"/>
      <c r="N63" s="258"/>
    </row>
    <row r="64" spans="1:14" ht="12.75" hidden="1">
      <c r="A64" s="259" t="s">
        <v>114</v>
      </c>
      <c r="B64" s="260"/>
      <c r="C64" s="260"/>
      <c r="D64" s="260"/>
      <c r="E64" s="260"/>
      <c r="F64" s="260"/>
      <c r="G64" s="260"/>
      <c r="H64" s="260"/>
      <c r="I64" s="260"/>
      <c r="J64" s="260"/>
      <c r="K64" s="260"/>
      <c r="L64" s="260"/>
      <c r="M64" s="260"/>
      <c r="N64" s="261"/>
    </row>
    <row r="65" spans="1:14" ht="18" customHeight="1" hidden="1">
      <c r="A65" s="262"/>
      <c r="B65" s="263"/>
      <c r="C65" s="263"/>
      <c r="D65" s="263"/>
      <c r="E65" s="263"/>
      <c r="F65" s="263"/>
      <c r="G65" s="263"/>
      <c r="H65" s="263"/>
      <c r="I65" s="263"/>
      <c r="J65" s="263"/>
      <c r="K65" s="263"/>
      <c r="L65" s="263"/>
      <c r="M65" s="263"/>
      <c r="N65" s="264"/>
    </row>
    <row r="66" spans="1:14" ht="18" customHeight="1" hidden="1">
      <c r="A66" s="265"/>
      <c r="B66" s="266"/>
      <c r="C66" s="266"/>
      <c r="D66" s="266"/>
      <c r="E66" s="266"/>
      <c r="F66" s="266"/>
      <c r="G66" s="266"/>
      <c r="H66" s="266"/>
      <c r="I66" s="266"/>
      <c r="J66" s="266"/>
      <c r="K66" s="266"/>
      <c r="L66" s="266"/>
      <c r="M66" s="266"/>
      <c r="N66" s="267"/>
    </row>
    <row r="67" spans="1:14" ht="18" customHeight="1" hidden="1">
      <c r="A67" s="265"/>
      <c r="B67" s="266"/>
      <c r="C67" s="266"/>
      <c r="D67" s="266"/>
      <c r="E67" s="266"/>
      <c r="F67" s="266"/>
      <c r="G67" s="266"/>
      <c r="H67" s="266"/>
      <c r="I67" s="266"/>
      <c r="J67" s="266"/>
      <c r="K67" s="266"/>
      <c r="L67" s="266"/>
      <c r="M67" s="266"/>
      <c r="N67" s="267"/>
    </row>
    <row r="68" spans="1:14" ht="18" customHeight="1" hidden="1">
      <c r="A68" s="265"/>
      <c r="B68" s="266"/>
      <c r="C68" s="266"/>
      <c r="D68" s="266"/>
      <c r="E68" s="266"/>
      <c r="F68" s="266"/>
      <c r="G68" s="266"/>
      <c r="H68" s="266"/>
      <c r="I68" s="266"/>
      <c r="J68" s="266"/>
      <c r="K68" s="266"/>
      <c r="L68" s="266"/>
      <c r="M68" s="266"/>
      <c r="N68" s="267"/>
    </row>
    <row r="69" spans="1:14" ht="18" customHeight="1" hidden="1">
      <c r="A69" s="265"/>
      <c r="B69" s="266"/>
      <c r="C69" s="266"/>
      <c r="D69" s="266"/>
      <c r="E69" s="266"/>
      <c r="F69" s="266"/>
      <c r="G69" s="266"/>
      <c r="H69" s="266"/>
      <c r="I69" s="266"/>
      <c r="J69" s="266"/>
      <c r="K69" s="266"/>
      <c r="L69" s="266"/>
      <c r="M69" s="266"/>
      <c r="N69" s="267"/>
    </row>
    <row r="70" spans="1:14" ht="18" customHeight="1" hidden="1">
      <c r="A70" s="268"/>
      <c r="B70" s="269"/>
      <c r="C70" s="269"/>
      <c r="D70" s="269"/>
      <c r="E70" s="269"/>
      <c r="F70" s="269"/>
      <c r="G70" s="269"/>
      <c r="H70" s="269"/>
      <c r="I70" s="269"/>
      <c r="J70" s="269"/>
      <c r="K70" s="269"/>
      <c r="L70" s="269"/>
      <c r="M70" s="269"/>
      <c r="N70" s="270"/>
    </row>
    <row r="72" spans="1:14" ht="12.75">
      <c r="A72" s="271" t="s">
        <v>53</v>
      </c>
      <c r="B72" s="271"/>
      <c r="C72" s="271"/>
      <c r="D72" s="271"/>
      <c r="E72" s="271"/>
      <c r="F72" s="271"/>
      <c r="G72" s="271"/>
      <c r="H72" s="271"/>
      <c r="I72" s="271"/>
      <c r="J72" s="271"/>
      <c r="K72" s="271"/>
      <c r="L72" s="271"/>
      <c r="M72" s="271"/>
      <c r="N72" s="271"/>
    </row>
    <row r="73" spans="1:14" ht="36" customHeight="1">
      <c r="A73" s="53" t="s">
        <v>54</v>
      </c>
      <c r="B73" s="272" t="s">
        <v>55</v>
      </c>
      <c r="C73" s="272"/>
      <c r="D73" s="272"/>
      <c r="E73" s="272"/>
      <c r="F73" s="272"/>
      <c r="G73" s="272" t="s">
        <v>115</v>
      </c>
      <c r="H73" s="272"/>
      <c r="I73" s="273" t="s">
        <v>56</v>
      </c>
      <c r="J73" s="273"/>
      <c r="K73" s="273" t="s">
        <v>57</v>
      </c>
      <c r="L73" s="273"/>
      <c r="M73" s="274" t="s">
        <v>59</v>
      </c>
      <c r="N73" s="274"/>
    </row>
    <row r="74" spans="1:14" ht="25.5" customHeight="1">
      <c r="A74" s="54" t="s">
        <v>116</v>
      </c>
      <c r="B74" s="247" t="s">
        <v>117</v>
      </c>
      <c r="C74" s="248"/>
      <c r="D74" s="248"/>
      <c r="E74" s="248"/>
      <c r="F74" s="249"/>
      <c r="G74" s="253" t="s">
        <v>31</v>
      </c>
      <c r="H74" s="253"/>
      <c r="I74" s="254">
        <v>34.25</v>
      </c>
      <c r="J74" s="255"/>
      <c r="K74" s="256">
        <v>150</v>
      </c>
      <c r="L74" s="256"/>
      <c r="M74" s="76">
        <f>+I74*K74</f>
        <v>5137.5</v>
      </c>
      <c r="N74" s="76"/>
    </row>
    <row r="75" spans="1:14" ht="25.5" customHeight="1">
      <c r="A75" s="54" t="s">
        <v>116</v>
      </c>
      <c r="B75" s="247" t="s">
        <v>118</v>
      </c>
      <c r="C75" s="248"/>
      <c r="D75" s="248"/>
      <c r="E75" s="248"/>
      <c r="F75" s="249"/>
      <c r="G75" s="230" t="s">
        <v>31</v>
      </c>
      <c r="H75" s="230"/>
      <c r="I75" s="250">
        <v>25.76</v>
      </c>
      <c r="J75" s="251"/>
      <c r="K75" s="252">
        <v>50</v>
      </c>
      <c r="L75" s="252"/>
      <c r="M75" s="76">
        <f>+I75*K75</f>
        <v>1288</v>
      </c>
      <c r="N75" s="76"/>
    </row>
    <row r="76" spans="1:14" ht="25.5" customHeight="1">
      <c r="A76" s="54" t="s">
        <v>119</v>
      </c>
      <c r="B76" s="247" t="s">
        <v>120</v>
      </c>
      <c r="C76" s="248"/>
      <c r="D76" s="248"/>
      <c r="E76" s="248"/>
      <c r="F76" s="249"/>
      <c r="G76" s="230" t="s">
        <v>31</v>
      </c>
      <c r="H76" s="230"/>
      <c r="I76" s="250">
        <v>31.24</v>
      </c>
      <c r="J76" s="251"/>
      <c r="K76" s="252">
        <v>100</v>
      </c>
      <c r="L76" s="252"/>
      <c r="M76" s="76">
        <f>+I76*K76</f>
        <v>3124</v>
      </c>
      <c r="N76" s="76"/>
    </row>
    <row r="77" spans="1:14" ht="12.75" hidden="1">
      <c r="A77" s="55"/>
      <c r="B77" s="229"/>
      <c r="C77" s="229"/>
      <c r="D77" s="229"/>
      <c r="E77" s="229"/>
      <c r="F77" s="229"/>
      <c r="G77" s="230"/>
      <c r="H77" s="230"/>
      <c r="I77" s="231"/>
      <c r="J77" s="231"/>
      <c r="K77" s="232"/>
      <c r="L77" s="232"/>
      <c r="M77" s="233"/>
      <c r="N77" s="234"/>
    </row>
    <row r="78" spans="1:14" ht="12.75" hidden="1">
      <c r="A78" s="55"/>
      <c r="B78" s="229"/>
      <c r="C78" s="229"/>
      <c r="D78" s="229"/>
      <c r="E78" s="229"/>
      <c r="F78" s="229"/>
      <c r="G78" s="230"/>
      <c r="H78" s="230"/>
      <c r="I78" s="231"/>
      <c r="J78" s="231"/>
      <c r="K78" s="232"/>
      <c r="L78" s="232"/>
      <c r="M78" s="233"/>
      <c r="N78" s="234"/>
    </row>
    <row r="79" spans="1:14" ht="12.75" hidden="1">
      <c r="A79" s="56"/>
      <c r="B79" s="235"/>
      <c r="C79" s="235"/>
      <c r="D79" s="235"/>
      <c r="E79" s="235"/>
      <c r="F79" s="235"/>
      <c r="G79" s="236"/>
      <c r="H79" s="236"/>
      <c r="I79" s="237"/>
      <c r="J79" s="237"/>
      <c r="K79" s="238"/>
      <c r="L79" s="238"/>
      <c r="M79" s="239"/>
      <c r="N79" s="240"/>
    </row>
    <row r="80" spans="1:14" ht="12.75">
      <c r="A80" s="57">
        <f>COUNTA(B74:F79)</f>
        <v>3</v>
      </c>
      <c r="B80" s="241" t="s">
        <v>60</v>
      </c>
      <c r="C80" s="241"/>
      <c r="D80" s="241"/>
      <c r="E80" s="241"/>
      <c r="F80" s="241"/>
      <c r="G80" s="241"/>
      <c r="H80" s="241"/>
      <c r="I80" s="241"/>
      <c r="J80" s="241"/>
      <c r="K80" s="241"/>
      <c r="L80" s="241"/>
      <c r="M80" s="242">
        <f>SUM(M74:N79)</f>
        <v>9549.5</v>
      </c>
      <c r="N80" s="243"/>
    </row>
    <row r="82" spans="1:14" ht="12.75">
      <c r="A82" s="244" t="s">
        <v>61</v>
      </c>
      <c r="B82" s="244"/>
      <c r="C82" s="244"/>
      <c r="D82" s="244"/>
      <c r="E82" s="244"/>
      <c r="F82" s="244"/>
      <c r="G82" s="244"/>
      <c r="H82" s="244"/>
      <c r="I82" s="244"/>
      <c r="J82" s="244"/>
      <c r="K82" s="244"/>
      <c r="L82" s="244"/>
      <c r="M82" s="244"/>
      <c r="N82" s="244"/>
    </row>
    <row r="83" spans="1:14" ht="12.75">
      <c r="A83" s="245" t="s">
        <v>62</v>
      </c>
      <c r="B83" s="245"/>
      <c r="C83" s="245"/>
      <c r="D83" s="245"/>
      <c r="E83" s="245" t="s">
        <v>63</v>
      </c>
      <c r="F83" s="245"/>
      <c r="G83" s="245"/>
      <c r="H83" s="245"/>
      <c r="I83" s="245"/>
      <c r="J83" s="245"/>
      <c r="K83" s="245"/>
      <c r="L83" s="245"/>
      <c r="M83" s="246" t="s">
        <v>64</v>
      </c>
      <c r="N83" s="246"/>
    </row>
    <row r="84" spans="1:14" ht="12.75">
      <c r="A84" s="225"/>
      <c r="B84" s="225"/>
      <c r="C84" s="225"/>
      <c r="D84" s="225"/>
      <c r="E84" s="225"/>
      <c r="F84" s="225"/>
      <c r="G84" s="225"/>
      <c r="H84" s="225"/>
      <c r="I84" s="225"/>
      <c r="J84" s="225"/>
      <c r="K84" s="225"/>
      <c r="L84" s="225"/>
      <c r="M84" s="226"/>
      <c r="N84" s="226"/>
    </row>
    <row r="85" spans="1:14" ht="12.75">
      <c r="A85" s="225"/>
      <c r="B85" s="225"/>
      <c r="C85" s="225"/>
      <c r="D85" s="225"/>
      <c r="E85" s="225"/>
      <c r="F85" s="225"/>
      <c r="G85" s="225"/>
      <c r="H85" s="225"/>
      <c r="I85" s="225"/>
      <c r="J85" s="225"/>
      <c r="K85" s="225"/>
      <c r="L85" s="225"/>
      <c r="M85" s="226"/>
      <c r="N85" s="226"/>
    </row>
    <row r="86" spans="1:14" ht="12.75">
      <c r="A86" s="227"/>
      <c r="B86" s="227"/>
      <c r="C86" s="227"/>
      <c r="D86" s="227"/>
      <c r="E86" s="227"/>
      <c r="F86" s="227"/>
      <c r="G86" s="227"/>
      <c r="H86" s="227"/>
      <c r="I86" s="227"/>
      <c r="J86" s="227"/>
      <c r="K86" s="227"/>
      <c r="L86" s="227"/>
      <c r="M86" s="228"/>
      <c r="N86" s="228"/>
    </row>
    <row r="87" spans="1:14" ht="12.75">
      <c r="A87" s="227"/>
      <c r="B87" s="227"/>
      <c r="C87" s="227"/>
      <c r="D87" s="227"/>
      <c r="E87" s="227"/>
      <c r="F87" s="227"/>
      <c r="G87" s="227"/>
      <c r="H87" s="227"/>
      <c r="I87" s="227"/>
      <c r="J87" s="227"/>
      <c r="K87" s="227"/>
      <c r="L87" s="227"/>
      <c r="M87" s="228"/>
      <c r="N87" s="228"/>
    </row>
    <row r="88" spans="1:14" ht="12.75">
      <c r="A88" s="220" t="s">
        <v>121</v>
      </c>
      <c r="B88" s="220"/>
      <c r="C88" s="220"/>
      <c r="D88" s="220"/>
      <c r="E88" s="220"/>
      <c r="F88" s="220"/>
      <c r="G88" s="220"/>
      <c r="H88" s="220"/>
      <c r="I88" s="220"/>
      <c r="J88" s="220"/>
      <c r="K88" s="220"/>
      <c r="L88" s="220"/>
      <c r="M88" s="221"/>
      <c r="N88" s="221"/>
    </row>
    <row r="89" spans="1:14" ht="22.5" customHeight="1">
      <c r="A89" s="222" t="s">
        <v>65</v>
      </c>
      <c r="B89" s="222"/>
      <c r="C89" s="222"/>
      <c r="D89" s="222"/>
      <c r="E89" s="222"/>
      <c r="F89" s="222"/>
      <c r="G89" s="222"/>
      <c r="H89" s="222"/>
      <c r="I89" s="222"/>
      <c r="J89" s="222"/>
      <c r="K89" s="222"/>
      <c r="L89" s="222"/>
      <c r="M89" s="223">
        <f>+M80+M88</f>
        <v>9549.5</v>
      </c>
      <c r="N89" s="224"/>
    </row>
    <row r="65495" spans="251:255" ht="12.75">
      <c r="IQ65495" s="58" t="s">
        <v>66</v>
      </c>
      <c r="IR65495" s="58" t="s">
        <v>67</v>
      </c>
      <c r="IS65495" s="58" t="s">
        <v>68</v>
      </c>
      <c r="IT65495" s="58" t="s">
        <v>69</v>
      </c>
      <c r="IU65495" s="58" t="s">
        <v>70</v>
      </c>
    </row>
    <row r="65496" spans="251:255" ht="12.75">
      <c r="IQ65496" s="58" t="str">
        <f>$A$8&amp;$C$7</f>
        <v>Dematerializzazione e servizi on line - obiettivo triennale - fase 2019</v>
      </c>
      <c r="IR65496" s="58" t="e">
        <f>#REF!</f>
        <v>#REF!</v>
      </c>
      <c r="IS65496" s="58" t="str">
        <f>$B$16&amp;" - "&amp;$B$17&amp;" - "&amp;$B$18&amp;" - "&amp;$B$19&amp;" - "&amp;$I$16&amp;" - "&amp;$I$17&amp;" - "&amp;$I$18&amp;" - "&amp;$I$19</f>
        <v>Verifica Piano di Informatizzazione delle procedure comunali  - Studio e avvio dematerializzazione iter Atti Amministrativi - conservazione sostitutiva - Verifica procedure Manuale Protocollo Informatico con fascicolazione elettronica degli atti - conservazione sostitutiva Registro - Studio adesione e integrazione procedure informatiche a SPID - conservazione sostitutiva - Studio integrazione procedure informatiche a PagoPA - Progettazione esecutiva azioni 2019 2020 2021 - Verifica adesione a gara regionale per la conservazione sostitutiva degli atti dematerializzati - </v>
      </c>
      <c r="IT65496" s="58" t="e">
        <f>$A$23&amp;": "&amp;$I$23&amp;" - "&amp;#REF!&amp;": "&amp;#REF!&amp;" - "&amp;$A$25&amp;": "&amp;$I$25&amp;" - "&amp;$A$26&amp;": "&amp;$I$26&amp;" - "&amp;#REF!&amp;": "&amp;#REF!&amp;" - "&amp;#REF!&amp;": "&amp;#REF!&amp;" - "&amp;$A$28&amp;": "&amp;$I$28&amp;" - "&amp;$A$29&amp;": "&amp;$I$29&amp;" - "&amp;#REF!&amp;": "&amp;#REF!&amp;" - "&amp;#REF!&amp;": "&amp;#REF!&amp;" - "&amp;$A$30&amp;": "&amp;$I$30&amp;" - "&amp;$A$31&amp;": "&amp;$I$31&amp;" - "&amp;#REF!&amp;": "&amp;#REF!</f>
        <v>#REF!</v>
      </c>
      <c r="IU65496" s="58">
        <f>$A$80</f>
        <v>3</v>
      </c>
    </row>
  </sheetData>
  <sheetProtection selectLockedCells="1" selectUnlockedCells="1"/>
  <mergeCells count="154">
    <mergeCell ref="A6:B6"/>
    <mergeCell ref="C6:N6"/>
    <mergeCell ref="A7:B7"/>
    <mergeCell ref="C7:N7"/>
    <mergeCell ref="C8:N14"/>
    <mergeCell ref="A9:B13"/>
    <mergeCell ref="A14:B14"/>
    <mergeCell ref="A1:N1"/>
    <mergeCell ref="A3:D3"/>
    <mergeCell ref="E3:H3"/>
    <mergeCell ref="I3:N3"/>
    <mergeCell ref="A4:D5"/>
    <mergeCell ref="E4:H5"/>
    <mergeCell ref="I4:N5"/>
    <mergeCell ref="B19:G19"/>
    <mergeCell ref="I19:N19"/>
    <mergeCell ref="A21:N21"/>
    <mergeCell ref="A22:H22"/>
    <mergeCell ref="I22:J22"/>
    <mergeCell ref="K22:L22"/>
    <mergeCell ref="M22:N22"/>
    <mergeCell ref="A15:N15"/>
    <mergeCell ref="B16:G16"/>
    <mergeCell ref="I16:N16"/>
    <mergeCell ref="B17:G17"/>
    <mergeCell ref="I17:N17"/>
    <mergeCell ref="B18:G18"/>
    <mergeCell ref="I18:N18"/>
    <mergeCell ref="A25:H25"/>
    <mergeCell ref="I25:J25"/>
    <mergeCell ref="K25:L25"/>
    <mergeCell ref="M25:N25"/>
    <mergeCell ref="A26:H26"/>
    <mergeCell ref="I26:J26"/>
    <mergeCell ref="K26:L26"/>
    <mergeCell ref="M26:N26"/>
    <mergeCell ref="A23:H23"/>
    <mergeCell ref="I23:J23"/>
    <mergeCell ref="K23:L23"/>
    <mergeCell ref="M23:N23"/>
    <mergeCell ref="A24:H24"/>
    <mergeCell ref="I24:J24"/>
    <mergeCell ref="K24:L24"/>
    <mergeCell ref="M24:N24"/>
    <mergeCell ref="A27:H27"/>
    <mergeCell ref="I27:J27"/>
    <mergeCell ref="K27:L27"/>
    <mergeCell ref="M27:N27"/>
    <mergeCell ref="A28:H28"/>
    <mergeCell ref="I28:J28"/>
    <mergeCell ref="K28:L28"/>
    <mergeCell ref="M28:N28"/>
    <mergeCell ref="A32:H32"/>
    <mergeCell ref="I32:J32"/>
    <mergeCell ref="K32:L32"/>
    <mergeCell ref="M32:N32"/>
    <mergeCell ref="A29:H29"/>
    <mergeCell ref="I29:J29"/>
    <mergeCell ref="K29:L29"/>
    <mergeCell ref="M29:N29"/>
    <mergeCell ref="A34:N34"/>
    <mergeCell ref="A35:B35"/>
    <mergeCell ref="A30:H30"/>
    <mergeCell ref="I30:J30"/>
    <mergeCell ref="K30:L30"/>
    <mergeCell ref="M30:N30"/>
    <mergeCell ref="A31:H31"/>
    <mergeCell ref="I31:J31"/>
    <mergeCell ref="K31:L31"/>
    <mergeCell ref="M31:N31"/>
    <mergeCell ref="A48:B49"/>
    <mergeCell ref="A50:B51"/>
    <mergeCell ref="A53:D53"/>
    <mergeCell ref="E53:G53"/>
    <mergeCell ref="H53:K53"/>
    <mergeCell ref="L53:N53"/>
    <mergeCell ref="A36:B37"/>
    <mergeCell ref="A38:B39"/>
    <mergeCell ref="A40:B41"/>
    <mergeCell ref="A42:B43"/>
    <mergeCell ref="A44:B45"/>
    <mergeCell ref="A46:B47"/>
    <mergeCell ref="A57:G57"/>
    <mergeCell ref="H57:N57"/>
    <mergeCell ref="A58:B60"/>
    <mergeCell ref="C58:G60"/>
    <mergeCell ref="H58:I60"/>
    <mergeCell ref="J58:N60"/>
    <mergeCell ref="A54:E54"/>
    <mergeCell ref="F54:G54"/>
    <mergeCell ref="H54:L54"/>
    <mergeCell ref="M54:N54"/>
    <mergeCell ref="A55:E55"/>
    <mergeCell ref="F55:G55"/>
    <mergeCell ref="H55:L55"/>
    <mergeCell ref="M55:N55"/>
    <mergeCell ref="A72:N72"/>
    <mergeCell ref="B73:F73"/>
    <mergeCell ref="G73:H73"/>
    <mergeCell ref="I73:J73"/>
    <mergeCell ref="K73:L73"/>
    <mergeCell ref="M73:N73"/>
    <mergeCell ref="A61:B63"/>
    <mergeCell ref="C61:G63"/>
    <mergeCell ref="H61:I63"/>
    <mergeCell ref="J61:N63"/>
    <mergeCell ref="A64:N64"/>
    <mergeCell ref="A65:N70"/>
    <mergeCell ref="B74:F74"/>
    <mergeCell ref="G74:H74"/>
    <mergeCell ref="I74:J74"/>
    <mergeCell ref="K74:L74"/>
    <mergeCell ref="M74:N74"/>
    <mergeCell ref="B75:F75"/>
    <mergeCell ref="G75:H75"/>
    <mergeCell ref="I75:J75"/>
    <mergeCell ref="K75:L75"/>
    <mergeCell ref="M75:N75"/>
    <mergeCell ref="B76:F76"/>
    <mergeCell ref="G76:H76"/>
    <mergeCell ref="I76:J76"/>
    <mergeCell ref="K76:L76"/>
    <mergeCell ref="M76:N76"/>
    <mergeCell ref="B77:F77"/>
    <mergeCell ref="G77:H77"/>
    <mergeCell ref="I77:J77"/>
    <mergeCell ref="K77:L77"/>
    <mergeCell ref="M77:N77"/>
    <mergeCell ref="B80:L80"/>
    <mergeCell ref="M80:N80"/>
    <mergeCell ref="A82:N82"/>
    <mergeCell ref="A83:D83"/>
    <mergeCell ref="E83:L83"/>
    <mergeCell ref="M83:N83"/>
    <mergeCell ref="B78:F78"/>
    <mergeCell ref="G78:H78"/>
    <mergeCell ref="I78:J78"/>
    <mergeCell ref="K78:L78"/>
    <mergeCell ref="M78:N78"/>
    <mergeCell ref="B79:F79"/>
    <mergeCell ref="G79:H79"/>
    <mergeCell ref="I79:J79"/>
    <mergeCell ref="K79:L79"/>
    <mergeCell ref="M79:N79"/>
    <mergeCell ref="A88:L88"/>
    <mergeCell ref="M88:N88"/>
    <mergeCell ref="A89:L89"/>
    <mergeCell ref="M89:N89"/>
    <mergeCell ref="A84:D85"/>
    <mergeCell ref="E84:L85"/>
    <mergeCell ref="M84:N85"/>
    <mergeCell ref="A86:D87"/>
    <mergeCell ref="E86:L87"/>
    <mergeCell ref="M86:N87"/>
  </mergeCells>
  <conditionalFormatting sqref="C50:N50 C36:N36">
    <cfRule type="cellIs" priority="3" dxfId="25" operator="equal" stopIfTrue="1">
      <formula>"x"</formula>
    </cfRule>
  </conditionalFormatting>
  <conditionalFormatting sqref="C51:N51 C37:N37">
    <cfRule type="cellIs" priority="4" dxfId="26" operator="equal" stopIfTrue="1">
      <formula>"x"</formula>
    </cfRule>
  </conditionalFormatting>
  <conditionalFormatting sqref="C38:N38 C40:N40 C42:N42 C44:N44 C46:N46 C48:N48">
    <cfRule type="cellIs" priority="1" dxfId="25" operator="equal" stopIfTrue="1">
      <formula>"x"</formula>
    </cfRule>
  </conditionalFormatting>
  <conditionalFormatting sqref="C39:N39 C41:N41 C43:N43 C45:N45 C47:N47 C49:N49">
    <cfRule type="cellIs" priority="2" dxfId="26"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C36:N51">
      <formula1>0</formula1>
      <formula2>0</formula2>
    </dataValidation>
  </dataValidations>
  <printOptions horizontalCentered="1" verticalCentered="1"/>
  <pageMargins left="0" right="0" top="0" bottom="0" header="0" footer="0"/>
  <pageSetup fitToHeight="1" fitToWidth="1" horizontalDpi="300" verticalDpi="300" orientation="portrait" paperSize="9" scale="74" r:id="rId1"/>
  <rowBreaks count="1" manualBreakCount="1">
    <brk id="33" max="13" man="1"/>
  </rowBreaks>
</worksheet>
</file>

<file path=xl/worksheets/sheet3.xml><?xml version="1.0" encoding="utf-8"?>
<worksheet xmlns="http://schemas.openxmlformats.org/spreadsheetml/2006/main" xmlns:r="http://schemas.openxmlformats.org/officeDocument/2006/relationships">
  <sheetPr>
    <pageSetUpPr fitToPage="1"/>
  </sheetPr>
  <dimension ref="A1:IM65369"/>
  <sheetViews>
    <sheetView view="pageBreakPreview" zoomScaleSheetLayoutView="100" zoomScalePageLayoutView="0" workbookViewId="0" topLeftCell="A1">
      <selection activeCell="C58" sqref="C58:N58"/>
    </sheetView>
  </sheetViews>
  <sheetFormatPr defaultColWidth="9.140625" defaultRowHeight="15"/>
  <cols>
    <col min="1" max="1" width="7.140625" style="1" customWidth="1"/>
    <col min="2" max="2" width="14.28125" style="1" customWidth="1"/>
    <col min="3" max="3" width="6.28125" style="1" customWidth="1"/>
    <col min="4" max="7" width="6.57421875" style="1" customWidth="1"/>
    <col min="8" max="8" width="5.421875" style="1" customWidth="1"/>
    <col min="9" max="9" width="6.57421875" style="1" customWidth="1"/>
    <col min="10" max="10" width="6.8515625" style="1" customWidth="1"/>
    <col min="11" max="11" width="6.57421875" style="1" customWidth="1"/>
    <col min="12" max="12" width="7.00390625" style="1" customWidth="1"/>
    <col min="13" max="13" width="6.57421875" style="1" customWidth="1"/>
    <col min="14" max="14" width="9.421875" style="1" customWidth="1"/>
    <col min="15" max="15" width="7.57421875" style="1" customWidth="1"/>
    <col min="16" max="16" width="4.57421875" style="1" customWidth="1"/>
    <col min="17" max="17" width="6.7109375" style="1" customWidth="1"/>
    <col min="18" max="18" width="6.421875" style="1" customWidth="1"/>
    <col min="19" max="236" width="9.140625" style="1" customWidth="1"/>
    <col min="237" max="237" width="14.140625" style="1" bestFit="1" customWidth="1"/>
    <col min="238" max="16384" width="9.140625" style="1" customWidth="1"/>
  </cols>
  <sheetData>
    <row r="1" spans="1:14" ht="18" customHeight="1" thickBot="1">
      <c r="A1" s="413" t="s">
        <v>125</v>
      </c>
      <c r="B1" s="414"/>
      <c r="C1" s="414"/>
      <c r="D1" s="414"/>
      <c r="E1" s="414"/>
      <c r="F1" s="414"/>
      <c r="G1" s="414"/>
      <c r="H1" s="414"/>
      <c r="I1" s="414"/>
      <c r="J1" s="414"/>
      <c r="K1" s="414"/>
      <c r="L1" s="414"/>
      <c r="M1" s="414"/>
      <c r="N1" s="415"/>
    </row>
    <row r="2" spans="1:18" ht="26.25" customHeight="1">
      <c r="A2" s="2"/>
      <c r="B2" s="2"/>
      <c r="C2" s="2"/>
      <c r="D2" s="2"/>
      <c r="E2" s="2"/>
      <c r="F2" s="2"/>
      <c r="G2" s="2"/>
      <c r="H2" s="2"/>
      <c r="I2" s="2"/>
      <c r="J2" s="2"/>
      <c r="K2" s="2"/>
      <c r="L2" s="2"/>
      <c r="M2" s="2"/>
      <c r="N2" s="2"/>
      <c r="O2" s="3"/>
      <c r="P2" s="3"/>
      <c r="Q2" s="3"/>
      <c r="R2" s="3"/>
    </row>
    <row r="3" spans="1:14" s="3" customFormat="1" ht="37.5" customHeight="1">
      <c r="A3" s="132" t="s">
        <v>1</v>
      </c>
      <c r="B3" s="133"/>
      <c r="C3" s="133"/>
      <c r="D3" s="134"/>
      <c r="E3" s="135"/>
      <c r="F3" s="136"/>
      <c r="G3" s="136"/>
      <c r="H3" s="137"/>
      <c r="I3" s="138" t="s">
        <v>2</v>
      </c>
      <c r="J3" s="138"/>
      <c r="K3" s="138"/>
      <c r="L3" s="138"/>
      <c r="M3" s="138"/>
      <c r="N3" s="138"/>
    </row>
    <row r="4" spans="1:14" s="3" customFormat="1" ht="12.75" customHeight="1">
      <c r="A4" s="139" t="s">
        <v>3</v>
      </c>
      <c r="B4" s="140"/>
      <c r="C4" s="140"/>
      <c r="D4" s="141"/>
      <c r="E4" s="145"/>
      <c r="F4" s="146"/>
      <c r="G4" s="146"/>
      <c r="H4" s="146"/>
      <c r="I4" s="147" t="s">
        <v>190</v>
      </c>
      <c r="J4" s="416"/>
      <c r="K4" s="416"/>
      <c r="L4" s="417"/>
      <c r="M4" s="417"/>
      <c r="N4" s="418"/>
    </row>
    <row r="5" spans="1:14" s="3" customFormat="1" ht="21.75" customHeight="1">
      <c r="A5" s="142"/>
      <c r="B5" s="143"/>
      <c r="C5" s="143"/>
      <c r="D5" s="144"/>
      <c r="E5" s="146"/>
      <c r="F5" s="146"/>
      <c r="G5" s="146"/>
      <c r="H5" s="146"/>
      <c r="I5" s="419"/>
      <c r="J5" s="420"/>
      <c r="K5" s="420"/>
      <c r="L5" s="420"/>
      <c r="M5" s="420"/>
      <c r="N5" s="421"/>
    </row>
    <row r="6" spans="1:14" s="3" customFormat="1" ht="21.75" customHeight="1">
      <c r="A6" s="159" t="s">
        <v>5</v>
      </c>
      <c r="B6" s="160"/>
      <c r="C6" s="160"/>
      <c r="D6" s="161"/>
      <c r="E6" s="165" t="s">
        <v>175</v>
      </c>
      <c r="F6" s="165"/>
      <c r="G6" s="165"/>
      <c r="H6" s="166"/>
      <c r="I6" s="169" t="s">
        <v>6</v>
      </c>
      <c r="J6" s="169"/>
      <c r="K6" s="169"/>
      <c r="L6" s="169"/>
      <c r="M6" s="169"/>
      <c r="N6" s="169"/>
    </row>
    <row r="7" spans="1:14" s="3" customFormat="1" ht="27" customHeight="1">
      <c r="A7" s="162"/>
      <c r="B7" s="163"/>
      <c r="C7" s="163"/>
      <c r="D7" s="164"/>
      <c r="E7" s="167"/>
      <c r="F7" s="167"/>
      <c r="G7" s="167"/>
      <c r="H7" s="168"/>
      <c r="I7" s="170">
        <v>2019</v>
      </c>
      <c r="J7" s="171"/>
      <c r="K7" s="172">
        <v>2020</v>
      </c>
      <c r="L7" s="172"/>
      <c r="M7" s="172">
        <v>2021</v>
      </c>
      <c r="N7" s="172"/>
    </row>
    <row r="8" spans="1:14" s="3" customFormat="1" ht="31.5" customHeight="1">
      <c r="A8" s="126" t="s">
        <v>7</v>
      </c>
      <c r="B8" s="127"/>
      <c r="C8" s="127"/>
      <c r="D8" s="128"/>
      <c r="E8" s="397"/>
      <c r="F8" s="397"/>
      <c r="G8" s="397"/>
      <c r="H8" s="398"/>
      <c r="I8" s="117" t="s">
        <v>8</v>
      </c>
      <c r="J8" s="118"/>
      <c r="K8" s="119" t="s">
        <v>8</v>
      </c>
      <c r="L8" s="119"/>
      <c r="M8" s="119" t="s">
        <v>8</v>
      </c>
      <c r="N8" s="119"/>
    </row>
    <row r="9" spans="1:18" ht="41.25" customHeight="1">
      <c r="A9" s="154" t="s">
        <v>9</v>
      </c>
      <c r="B9" s="155"/>
      <c r="C9" s="399" t="s">
        <v>182</v>
      </c>
      <c r="D9" s="400"/>
      <c r="E9" s="400"/>
      <c r="F9" s="400"/>
      <c r="G9" s="400"/>
      <c r="H9" s="400"/>
      <c r="I9" s="400"/>
      <c r="J9" s="400"/>
      <c r="K9" s="400"/>
      <c r="L9" s="400"/>
      <c r="M9" s="400"/>
      <c r="N9" s="401"/>
      <c r="R9" s="4"/>
    </row>
    <row r="10" spans="1:18" ht="38.25" customHeight="1" hidden="1">
      <c r="A10" s="154"/>
      <c r="B10" s="155"/>
      <c r="C10" s="399"/>
      <c r="D10" s="402"/>
      <c r="E10" s="402"/>
      <c r="F10" s="402"/>
      <c r="G10" s="402"/>
      <c r="H10" s="402"/>
      <c r="I10" s="402"/>
      <c r="J10" s="402"/>
      <c r="K10" s="402"/>
      <c r="L10" s="402"/>
      <c r="M10" s="402"/>
      <c r="N10" s="403"/>
      <c r="R10" s="4"/>
    </row>
    <row r="11" spans="1:14" ht="19.5" customHeight="1">
      <c r="A11" s="174" t="s">
        <v>11</v>
      </c>
      <c r="B11" s="175"/>
      <c r="C11" s="404" t="s">
        <v>156</v>
      </c>
      <c r="D11" s="405"/>
      <c r="E11" s="405"/>
      <c r="F11" s="405"/>
      <c r="G11" s="405"/>
      <c r="H11" s="405"/>
      <c r="I11" s="405"/>
      <c r="J11" s="405"/>
      <c r="K11" s="405"/>
      <c r="L11" s="405"/>
      <c r="M11" s="405"/>
      <c r="N11" s="406"/>
    </row>
    <row r="12" spans="1:14" ht="19.5" customHeight="1">
      <c r="A12" s="176"/>
      <c r="B12" s="177"/>
      <c r="C12" s="407"/>
      <c r="D12" s="408"/>
      <c r="E12" s="408"/>
      <c r="F12" s="408"/>
      <c r="G12" s="408"/>
      <c r="H12" s="408"/>
      <c r="I12" s="408"/>
      <c r="J12" s="408"/>
      <c r="K12" s="408"/>
      <c r="L12" s="408"/>
      <c r="M12" s="408"/>
      <c r="N12" s="409"/>
    </row>
    <row r="13" spans="1:14" ht="129" customHeight="1">
      <c r="A13" s="176"/>
      <c r="B13" s="177"/>
      <c r="C13" s="407"/>
      <c r="D13" s="408"/>
      <c r="E13" s="408"/>
      <c r="F13" s="408"/>
      <c r="G13" s="408"/>
      <c r="H13" s="408"/>
      <c r="I13" s="408"/>
      <c r="J13" s="408"/>
      <c r="K13" s="408"/>
      <c r="L13" s="408"/>
      <c r="M13" s="408"/>
      <c r="N13" s="409"/>
    </row>
    <row r="14" spans="1:14" ht="18.75" customHeight="1" hidden="1">
      <c r="A14" s="176"/>
      <c r="B14" s="177"/>
      <c r="C14" s="407"/>
      <c r="D14" s="408"/>
      <c r="E14" s="408"/>
      <c r="F14" s="408"/>
      <c r="G14" s="408"/>
      <c r="H14" s="408"/>
      <c r="I14" s="408"/>
      <c r="J14" s="408"/>
      <c r="K14" s="408"/>
      <c r="L14" s="408"/>
      <c r="M14" s="408"/>
      <c r="N14" s="409"/>
    </row>
    <row r="15" spans="1:14" ht="16.5" customHeight="1" hidden="1">
      <c r="A15" s="176"/>
      <c r="B15" s="177"/>
      <c r="C15" s="407"/>
      <c r="D15" s="408"/>
      <c r="E15" s="408"/>
      <c r="F15" s="408"/>
      <c r="G15" s="408"/>
      <c r="H15" s="408"/>
      <c r="I15" s="408"/>
      <c r="J15" s="408"/>
      <c r="K15" s="408"/>
      <c r="L15" s="408"/>
      <c r="M15" s="408"/>
      <c r="N15" s="409"/>
    </row>
    <row r="16" spans="1:14" ht="23.25" customHeight="1" hidden="1">
      <c r="A16" s="176"/>
      <c r="B16" s="177"/>
      <c r="C16" s="407"/>
      <c r="D16" s="408"/>
      <c r="E16" s="408"/>
      <c r="F16" s="408"/>
      <c r="G16" s="408"/>
      <c r="H16" s="408"/>
      <c r="I16" s="408"/>
      <c r="J16" s="408"/>
      <c r="K16" s="408"/>
      <c r="L16" s="408"/>
      <c r="M16" s="408"/>
      <c r="N16" s="409"/>
    </row>
    <row r="17" spans="1:14" ht="20.25" customHeight="1" hidden="1">
      <c r="A17" s="176"/>
      <c r="B17" s="177"/>
      <c r="C17" s="407"/>
      <c r="D17" s="408"/>
      <c r="E17" s="408"/>
      <c r="F17" s="408"/>
      <c r="G17" s="408"/>
      <c r="H17" s="408"/>
      <c r="I17" s="408"/>
      <c r="J17" s="408"/>
      <c r="K17" s="408"/>
      <c r="L17" s="408"/>
      <c r="M17" s="408"/>
      <c r="N17" s="409"/>
    </row>
    <row r="18" spans="1:14" ht="13.5" customHeight="1" hidden="1">
      <c r="A18" s="176"/>
      <c r="B18" s="177"/>
      <c r="C18" s="407"/>
      <c r="D18" s="408"/>
      <c r="E18" s="408"/>
      <c r="F18" s="408"/>
      <c r="G18" s="408"/>
      <c r="H18" s="408"/>
      <c r="I18" s="408"/>
      <c r="J18" s="408"/>
      <c r="K18" s="408"/>
      <c r="L18" s="408"/>
      <c r="M18" s="408"/>
      <c r="N18" s="409"/>
    </row>
    <row r="19" spans="1:14" ht="13.5" customHeight="1" hidden="1">
      <c r="A19" s="176"/>
      <c r="B19" s="177"/>
      <c r="C19" s="407"/>
      <c r="D19" s="408"/>
      <c r="E19" s="408"/>
      <c r="F19" s="408"/>
      <c r="G19" s="408"/>
      <c r="H19" s="408"/>
      <c r="I19" s="408"/>
      <c r="J19" s="408"/>
      <c r="K19" s="408"/>
      <c r="L19" s="408"/>
      <c r="M19" s="408"/>
      <c r="N19" s="409"/>
    </row>
    <row r="20" spans="1:14" ht="13.5" customHeight="1" hidden="1">
      <c r="A20" s="176"/>
      <c r="B20" s="177"/>
      <c r="C20" s="407"/>
      <c r="D20" s="408"/>
      <c r="E20" s="408"/>
      <c r="F20" s="408"/>
      <c r="G20" s="408"/>
      <c r="H20" s="408"/>
      <c r="I20" s="408"/>
      <c r="J20" s="408"/>
      <c r="K20" s="408"/>
      <c r="L20" s="408"/>
      <c r="M20" s="408"/>
      <c r="N20" s="409"/>
    </row>
    <row r="21" spans="1:14" ht="13.5" customHeight="1" hidden="1">
      <c r="A21" s="176"/>
      <c r="B21" s="177"/>
      <c r="C21" s="407"/>
      <c r="D21" s="408"/>
      <c r="E21" s="408"/>
      <c r="F21" s="408"/>
      <c r="G21" s="408"/>
      <c r="H21" s="408"/>
      <c r="I21" s="408"/>
      <c r="J21" s="408"/>
      <c r="K21" s="408"/>
      <c r="L21" s="408"/>
      <c r="M21" s="408"/>
      <c r="N21" s="409"/>
    </row>
    <row r="22" spans="1:14" ht="13.5" customHeight="1" hidden="1">
      <c r="A22" s="178"/>
      <c r="B22" s="179"/>
      <c r="C22" s="410"/>
      <c r="D22" s="411"/>
      <c r="E22" s="411"/>
      <c r="F22" s="411"/>
      <c r="G22" s="411"/>
      <c r="H22" s="411"/>
      <c r="I22" s="411"/>
      <c r="J22" s="411"/>
      <c r="K22" s="411"/>
      <c r="L22" s="411"/>
      <c r="M22" s="411"/>
      <c r="N22" s="412"/>
    </row>
    <row r="23" spans="1:158" ht="18.75" customHeight="1">
      <c r="A23" s="189" t="s">
        <v>13</v>
      </c>
      <c r="B23" s="190"/>
      <c r="C23" s="190"/>
      <c r="D23" s="190"/>
      <c r="E23" s="190"/>
      <c r="F23" s="190"/>
      <c r="G23" s="190"/>
      <c r="H23" s="190"/>
      <c r="I23" s="190"/>
      <c r="J23" s="190"/>
      <c r="K23" s="190"/>
      <c r="L23" s="190"/>
      <c r="M23" s="190"/>
      <c r="N23" s="191"/>
      <c r="R23" s="5"/>
      <c r="S23" s="5"/>
      <c r="T23" s="5"/>
      <c r="U23" s="5"/>
      <c r="V23" s="5"/>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row>
    <row r="24" spans="1:158" ht="40.5" customHeight="1">
      <c r="A24" s="7">
        <v>1</v>
      </c>
      <c r="B24" s="192" t="s">
        <v>141</v>
      </c>
      <c r="C24" s="193"/>
      <c r="D24" s="193"/>
      <c r="E24" s="193"/>
      <c r="F24" s="193"/>
      <c r="G24" s="194"/>
      <c r="H24" s="7">
        <v>6</v>
      </c>
      <c r="I24" s="192" t="s">
        <v>126</v>
      </c>
      <c r="J24" s="193"/>
      <c r="K24" s="193"/>
      <c r="L24" s="193"/>
      <c r="M24" s="193"/>
      <c r="N24" s="194"/>
      <c r="R24" s="5"/>
      <c r="S24" s="5"/>
      <c r="T24" s="5"/>
      <c r="U24" s="5"/>
      <c r="V24" s="5"/>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row>
    <row r="25" spans="1:158" ht="35.25" customHeight="1">
      <c r="A25" s="7">
        <v>2</v>
      </c>
      <c r="B25" s="192" t="s">
        <v>167</v>
      </c>
      <c r="C25" s="193"/>
      <c r="D25" s="193"/>
      <c r="E25" s="193"/>
      <c r="F25" s="193"/>
      <c r="G25" s="194"/>
      <c r="H25" s="7">
        <v>7</v>
      </c>
      <c r="I25" s="391" t="s">
        <v>170</v>
      </c>
      <c r="J25" s="392"/>
      <c r="K25" s="392"/>
      <c r="L25" s="392"/>
      <c r="M25" s="392"/>
      <c r="N25" s="393"/>
      <c r="R25" s="5"/>
      <c r="S25" s="5"/>
      <c r="T25" s="5"/>
      <c r="U25" s="5"/>
      <c r="V25" s="5"/>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row>
    <row r="26" spans="1:158" ht="26.25" customHeight="1">
      <c r="A26" s="7">
        <v>3</v>
      </c>
      <c r="B26" s="192" t="s">
        <v>142</v>
      </c>
      <c r="C26" s="193"/>
      <c r="D26" s="193"/>
      <c r="E26" s="193"/>
      <c r="F26" s="193"/>
      <c r="G26" s="194"/>
      <c r="H26" s="7">
        <v>8</v>
      </c>
      <c r="I26" s="391" t="s">
        <v>171</v>
      </c>
      <c r="J26" s="392"/>
      <c r="K26" s="392"/>
      <c r="L26" s="392"/>
      <c r="M26" s="392"/>
      <c r="N26" s="393"/>
      <c r="R26" s="5"/>
      <c r="S26" s="5"/>
      <c r="T26" s="5"/>
      <c r="U26" s="5"/>
      <c r="V26" s="5"/>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row>
    <row r="27" spans="1:14" ht="33.75" customHeight="1">
      <c r="A27" s="7">
        <v>4</v>
      </c>
      <c r="B27" s="192" t="s">
        <v>168</v>
      </c>
      <c r="C27" s="193"/>
      <c r="D27" s="193"/>
      <c r="E27" s="193"/>
      <c r="F27" s="193"/>
      <c r="G27" s="194"/>
      <c r="H27" s="7">
        <v>9</v>
      </c>
      <c r="I27" s="391"/>
      <c r="J27" s="392"/>
      <c r="K27" s="392"/>
      <c r="L27" s="392"/>
      <c r="M27" s="392"/>
      <c r="N27" s="393"/>
    </row>
    <row r="28" spans="1:14" ht="34.5" customHeight="1">
      <c r="A28" s="7">
        <v>5</v>
      </c>
      <c r="B28" s="192" t="s">
        <v>169</v>
      </c>
      <c r="C28" s="193"/>
      <c r="D28" s="193"/>
      <c r="E28" s="193"/>
      <c r="F28" s="193"/>
      <c r="G28" s="194"/>
      <c r="H28" s="7">
        <v>10</v>
      </c>
      <c r="I28" s="391"/>
      <c r="J28" s="392"/>
      <c r="K28" s="392"/>
      <c r="L28" s="392"/>
      <c r="M28" s="392"/>
      <c r="N28" s="393"/>
    </row>
    <row r="29" spans="1:18" ht="12.75">
      <c r="A29" s="394" t="s">
        <v>73</v>
      </c>
      <c r="B29" s="395"/>
      <c r="C29" s="395"/>
      <c r="D29" s="395"/>
      <c r="E29" s="395"/>
      <c r="F29" s="395"/>
      <c r="G29" s="395"/>
      <c r="H29" s="395"/>
      <c r="I29" s="395"/>
      <c r="J29" s="395"/>
      <c r="K29" s="395"/>
      <c r="L29" s="395"/>
      <c r="M29" s="395"/>
      <c r="N29" s="396"/>
      <c r="O29" s="31"/>
      <c r="P29" s="31"/>
      <c r="Q29" s="31"/>
      <c r="R29" s="30"/>
    </row>
    <row r="30" spans="1:18" ht="35.25" customHeight="1">
      <c r="A30" s="199" t="s">
        <v>21</v>
      </c>
      <c r="B30" s="200"/>
      <c r="C30" s="200"/>
      <c r="D30" s="200"/>
      <c r="E30" s="200"/>
      <c r="F30" s="200"/>
      <c r="G30" s="200"/>
      <c r="H30" s="201"/>
      <c r="I30" s="189" t="s">
        <v>160</v>
      </c>
      <c r="J30" s="191"/>
      <c r="K30" s="202" t="s">
        <v>161</v>
      </c>
      <c r="L30" s="202"/>
      <c r="M30" s="203" t="s">
        <v>22</v>
      </c>
      <c r="N30" s="203"/>
      <c r="O30" s="203">
        <v>2020</v>
      </c>
      <c r="P30" s="203"/>
      <c r="Q30" s="203">
        <v>2021</v>
      </c>
      <c r="R30" s="203"/>
    </row>
    <row r="31" spans="1:18" ht="15" customHeight="1">
      <c r="A31" s="388" t="s">
        <v>134</v>
      </c>
      <c r="B31" s="389"/>
      <c r="C31" s="389"/>
      <c r="D31" s="389"/>
      <c r="E31" s="389"/>
      <c r="F31" s="389"/>
      <c r="G31" s="389"/>
      <c r="H31" s="390"/>
      <c r="I31" s="382">
        <v>1150</v>
      </c>
      <c r="J31" s="382"/>
      <c r="K31" s="387">
        <v>1175</v>
      </c>
      <c r="L31" s="387"/>
      <c r="M31" s="382">
        <f>+K31-I31</f>
        <v>25</v>
      </c>
      <c r="N31" s="382"/>
      <c r="O31" s="387">
        <v>1150</v>
      </c>
      <c r="P31" s="387"/>
      <c r="Q31" s="387">
        <v>1150</v>
      </c>
      <c r="R31" s="387"/>
    </row>
    <row r="32" spans="1:18" s="29" customFormat="1" ht="16.5" customHeight="1">
      <c r="A32" s="388" t="s">
        <v>135</v>
      </c>
      <c r="B32" s="389"/>
      <c r="C32" s="389"/>
      <c r="D32" s="389"/>
      <c r="E32" s="389"/>
      <c r="F32" s="389"/>
      <c r="G32" s="389"/>
      <c r="H32" s="390"/>
      <c r="I32" s="382">
        <v>1000</v>
      </c>
      <c r="J32" s="382"/>
      <c r="K32" s="387">
        <v>1016</v>
      </c>
      <c r="L32" s="387"/>
      <c r="M32" s="382">
        <f>+K32-I32</f>
        <v>16</v>
      </c>
      <c r="N32" s="382"/>
      <c r="O32" s="387">
        <v>1000</v>
      </c>
      <c r="P32" s="387"/>
      <c r="Q32" s="387">
        <v>1000</v>
      </c>
      <c r="R32" s="387"/>
    </row>
    <row r="33" spans="1:18" ht="23.25" customHeight="1">
      <c r="A33" s="199" t="s">
        <v>27</v>
      </c>
      <c r="B33" s="200"/>
      <c r="C33" s="200"/>
      <c r="D33" s="200"/>
      <c r="E33" s="200"/>
      <c r="F33" s="200"/>
      <c r="G33" s="200"/>
      <c r="H33" s="201"/>
      <c r="I33" s="189" t="s">
        <v>160</v>
      </c>
      <c r="J33" s="191"/>
      <c r="K33" s="202" t="s">
        <v>161</v>
      </c>
      <c r="L33" s="202"/>
      <c r="M33" s="189" t="s">
        <v>22</v>
      </c>
      <c r="N33" s="191"/>
      <c r="O33" s="203">
        <v>2020</v>
      </c>
      <c r="P33" s="203"/>
      <c r="Q33" s="203">
        <v>2021</v>
      </c>
      <c r="R33" s="203"/>
    </row>
    <row r="34" spans="1:18" ht="15.75" customHeight="1">
      <c r="A34" s="204" t="s">
        <v>139</v>
      </c>
      <c r="B34" s="205"/>
      <c r="C34" s="205"/>
      <c r="D34" s="205"/>
      <c r="E34" s="205"/>
      <c r="F34" s="205"/>
      <c r="G34" s="205"/>
      <c r="H34" s="206"/>
      <c r="I34" s="382">
        <v>180</v>
      </c>
      <c r="J34" s="382"/>
      <c r="K34" s="382">
        <v>185</v>
      </c>
      <c r="L34" s="382"/>
      <c r="M34" s="382">
        <f>+K34-I34</f>
        <v>5</v>
      </c>
      <c r="N34" s="382"/>
      <c r="O34" s="382">
        <v>180</v>
      </c>
      <c r="P34" s="382"/>
      <c r="Q34" s="382">
        <v>180</v>
      </c>
      <c r="R34" s="382"/>
    </row>
    <row r="35" spans="1:18" ht="25.5" customHeight="1">
      <c r="A35" s="199" t="s">
        <v>32</v>
      </c>
      <c r="B35" s="200"/>
      <c r="C35" s="200"/>
      <c r="D35" s="200"/>
      <c r="E35" s="200"/>
      <c r="F35" s="200"/>
      <c r="G35" s="200"/>
      <c r="H35" s="201"/>
      <c r="I35" s="189" t="s">
        <v>160</v>
      </c>
      <c r="J35" s="191"/>
      <c r="K35" s="202" t="s">
        <v>161</v>
      </c>
      <c r="L35" s="202"/>
      <c r="M35" s="203" t="s">
        <v>96</v>
      </c>
      <c r="N35" s="106"/>
      <c r="O35" s="203">
        <v>2020</v>
      </c>
      <c r="P35" s="203"/>
      <c r="Q35" s="203">
        <v>2021</v>
      </c>
      <c r="R35" s="106"/>
    </row>
    <row r="36" spans="1:18" ht="12.75">
      <c r="A36" s="294" t="s">
        <v>102</v>
      </c>
      <c r="B36" s="294"/>
      <c r="C36" s="294"/>
      <c r="D36" s="294"/>
      <c r="E36" s="294"/>
      <c r="F36" s="294"/>
      <c r="G36" s="294"/>
      <c r="H36" s="294"/>
      <c r="I36" s="385">
        <v>6134.4</v>
      </c>
      <c r="J36" s="385"/>
      <c r="K36" s="386">
        <f>+M93</f>
        <v>6336.25</v>
      </c>
      <c r="L36" s="386"/>
      <c r="M36" s="385">
        <f>+K36-I36</f>
        <v>201.85000000000036</v>
      </c>
      <c r="N36" s="385"/>
      <c r="O36" s="386">
        <f>+I36</f>
        <v>6134.4</v>
      </c>
      <c r="P36" s="386"/>
      <c r="Q36" s="386">
        <f>+O36</f>
        <v>6134.4</v>
      </c>
      <c r="R36" s="386"/>
    </row>
    <row r="37" spans="1:18" ht="27" customHeight="1">
      <c r="A37" s="199" t="s">
        <v>34</v>
      </c>
      <c r="B37" s="200"/>
      <c r="C37" s="200"/>
      <c r="D37" s="200"/>
      <c r="E37" s="200"/>
      <c r="F37" s="200"/>
      <c r="G37" s="200"/>
      <c r="H37" s="201"/>
      <c r="I37" s="189" t="s">
        <v>160</v>
      </c>
      <c r="J37" s="191"/>
      <c r="K37" s="202" t="s">
        <v>161</v>
      </c>
      <c r="L37" s="202"/>
      <c r="M37" s="203" t="s">
        <v>96</v>
      </c>
      <c r="N37" s="106"/>
      <c r="O37" s="203">
        <v>2020</v>
      </c>
      <c r="P37" s="203"/>
      <c r="Q37" s="203">
        <v>2021</v>
      </c>
      <c r="R37" s="106"/>
    </row>
    <row r="38" spans="1:18" ht="12.75">
      <c r="A38" s="378" t="s">
        <v>172</v>
      </c>
      <c r="B38" s="379"/>
      <c r="C38" s="379"/>
      <c r="D38" s="379"/>
      <c r="E38" s="379"/>
      <c r="F38" s="379"/>
      <c r="G38" s="379"/>
      <c r="H38" s="380"/>
      <c r="I38" s="381">
        <v>1</v>
      </c>
      <c r="J38" s="382"/>
      <c r="K38" s="381">
        <v>1</v>
      </c>
      <c r="L38" s="382"/>
      <c r="M38" s="382">
        <f>+K38-I38</f>
        <v>0</v>
      </c>
      <c r="N38" s="382"/>
      <c r="O38" s="383">
        <v>1</v>
      </c>
      <c r="P38" s="383"/>
      <c r="Q38" s="384">
        <v>1</v>
      </c>
      <c r="R38" s="384"/>
    </row>
    <row r="39" spans="1:18" ht="12.75">
      <c r="A39" s="378" t="s">
        <v>173</v>
      </c>
      <c r="B39" s="379"/>
      <c r="C39" s="379"/>
      <c r="D39" s="379"/>
      <c r="E39" s="379"/>
      <c r="F39" s="379"/>
      <c r="G39" s="379"/>
      <c r="H39" s="380"/>
      <c r="I39" s="384">
        <v>1</v>
      </c>
      <c r="J39" s="384"/>
      <c r="K39" s="384">
        <v>1</v>
      </c>
      <c r="L39" s="384"/>
      <c r="M39" s="382">
        <f>+K39-I39</f>
        <v>0</v>
      </c>
      <c r="N39" s="382"/>
      <c r="O39" s="383">
        <v>1</v>
      </c>
      <c r="P39" s="383"/>
      <c r="Q39" s="384">
        <v>1</v>
      </c>
      <c r="R39" s="384"/>
    </row>
    <row r="40" ht="12.75"/>
    <row r="41" spans="1:14" ht="12.75">
      <c r="A41" s="103" t="s">
        <v>38</v>
      </c>
      <c r="B41" s="104"/>
      <c r="C41" s="104"/>
      <c r="D41" s="104"/>
      <c r="E41" s="104"/>
      <c r="F41" s="104"/>
      <c r="G41" s="104"/>
      <c r="H41" s="104"/>
      <c r="I41" s="104"/>
      <c r="J41" s="104"/>
      <c r="K41" s="104"/>
      <c r="L41" s="104"/>
      <c r="M41" s="104"/>
      <c r="N41" s="105"/>
    </row>
    <row r="42" spans="1:14" ht="48.75" customHeight="1">
      <c r="A42" s="106" t="s">
        <v>39</v>
      </c>
      <c r="B42" s="106"/>
      <c r="C42" s="8" t="s">
        <v>40</v>
      </c>
      <c r="D42" s="8" t="s">
        <v>41</v>
      </c>
      <c r="E42" s="8" t="s">
        <v>42</v>
      </c>
      <c r="F42" s="8" t="s">
        <v>43</v>
      </c>
      <c r="G42" s="8" t="s">
        <v>44</v>
      </c>
      <c r="H42" s="8" t="s">
        <v>45</v>
      </c>
      <c r="I42" s="8" t="s">
        <v>46</v>
      </c>
      <c r="J42" s="8" t="s">
        <v>47</v>
      </c>
      <c r="K42" s="8" t="s">
        <v>48</v>
      </c>
      <c r="L42" s="8" t="s">
        <v>49</v>
      </c>
      <c r="M42" s="8" t="s">
        <v>50</v>
      </c>
      <c r="N42" s="8" t="s">
        <v>51</v>
      </c>
    </row>
    <row r="43" spans="1:14" ht="12" customHeight="1">
      <c r="A43" s="113">
        <f>IF(A24&gt;0,A24,"")</f>
        <v>1</v>
      </c>
      <c r="B43" s="114"/>
      <c r="C43" s="64"/>
      <c r="D43" s="65"/>
      <c r="E43" s="65"/>
      <c r="F43" s="65"/>
      <c r="G43" s="65"/>
      <c r="H43" s="65"/>
      <c r="I43" s="65"/>
      <c r="J43" s="65"/>
      <c r="K43" s="66"/>
      <c r="L43" s="66"/>
      <c r="M43" s="65"/>
      <c r="N43" s="65"/>
    </row>
    <row r="44" spans="1:14" ht="12" customHeight="1" thickBot="1">
      <c r="A44" s="115"/>
      <c r="B44" s="116"/>
      <c r="C44" s="11" t="s">
        <v>52</v>
      </c>
      <c r="D44" s="11" t="s">
        <v>52</v>
      </c>
      <c r="E44" s="11" t="s">
        <v>52</v>
      </c>
      <c r="F44" s="12" t="s">
        <v>52</v>
      </c>
      <c r="G44" s="12" t="s">
        <v>52</v>
      </c>
      <c r="H44" s="12" t="s">
        <v>52</v>
      </c>
      <c r="I44" s="12" t="s">
        <v>52</v>
      </c>
      <c r="J44" s="12" t="s">
        <v>52</v>
      </c>
      <c r="K44" s="13" t="s">
        <v>52</v>
      </c>
      <c r="L44" s="16" t="s">
        <v>52</v>
      </c>
      <c r="M44" s="11" t="s">
        <v>52</v>
      </c>
      <c r="N44" s="11" t="s">
        <v>52</v>
      </c>
    </row>
    <row r="45" spans="1:14" ht="12" customHeight="1">
      <c r="A45" s="113">
        <f>IF(A25&gt;0,A25,"")</f>
        <v>2</v>
      </c>
      <c r="B45" s="114"/>
      <c r="C45" s="65"/>
      <c r="D45" s="65"/>
      <c r="E45" s="65"/>
      <c r="F45" s="65"/>
      <c r="G45" s="65"/>
      <c r="H45" s="65"/>
      <c r="I45" s="65"/>
      <c r="J45" s="65"/>
      <c r="K45" s="65"/>
      <c r="L45" s="65"/>
      <c r="M45" s="65"/>
      <c r="N45" s="65"/>
    </row>
    <row r="46" spans="1:14" ht="12" customHeight="1" thickBot="1">
      <c r="A46" s="115"/>
      <c r="B46" s="116"/>
      <c r="C46" s="11" t="s">
        <v>52</v>
      </c>
      <c r="D46" s="11" t="s">
        <v>52</v>
      </c>
      <c r="E46" s="11" t="s">
        <v>52</v>
      </c>
      <c r="F46" s="12" t="s">
        <v>52</v>
      </c>
      <c r="G46" s="12" t="s">
        <v>52</v>
      </c>
      <c r="H46" s="12" t="s">
        <v>52</v>
      </c>
      <c r="I46" s="12" t="s">
        <v>52</v>
      </c>
      <c r="J46" s="12" t="s">
        <v>52</v>
      </c>
      <c r="K46" s="13" t="s">
        <v>52</v>
      </c>
      <c r="L46" s="16" t="s">
        <v>52</v>
      </c>
      <c r="M46" s="11" t="s">
        <v>52</v>
      </c>
      <c r="N46" s="11" t="s">
        <v>52</v>
      </c>
    </row>
    <row r="47" spans="1:14" ht="12" customHeight="1">
      <c r="A47" s="113">
        <f>IF(A26&gt;0,A26,"")</f>
        <v>3</v>
      </c>
      <c r="B47" s="114"/>
      <c r="C47" s="65"/>
      <c r="D47" s="67"/>
      <c r="E47" s="65"/>
      <c r="F47" s="65"/>
      <c r="G47" s="65"/>
      <c r="H47" s="65"/>
      <c r="I47" s="65"/>
      <c r="J47" s="65"/>
      <c r="K47" s="65"/>
      <c r="L47" s="66"/>
      <c r="M47" s="65"/>
      <c r="N47" s="65"/>
    </row>
    <row r="48" spans="1:14" ht="12" customHeight="1" thickBot="1">
      <c r="A48" s="115"/>
      <c r="B48" s="116"/>
      <c r="C48" s="11" t="s">
        <v>52</v>
      </c>
      <c r="D48" s="11" t="s">
        <v>52</v>
      </c>
      <c r="E48" s="11" t="s">
        <v>52</v>
      </c>
      <c r="F48" s="12" t="s">
        <v>52</v>
      </c>
      <c r="G48" s="12" t="s">
        <v>52</v>
      </c>
      <c r="H48" s="12" t="s">
        <v>52</v>
      </c>
      <c r="I48" s="12" t="s">
        <v>52</v>
      </c>
      <c r="J48" s="12" t="s">
        <v>52</v>
      </c>
      <c r="K48" s="13" t="s">
        <v>52</v>
      </c>
      <c r="L48" s="16" t="s">
        <v>52</v>
      </c>
      <c r="M48" s="11" t="s">
        <v>52</v>
      </c>
      <c r="N48" s="11" t="s">
        <v>52</v>
      </c>
    </row>
    <row r="49" spans="1:14" ht="12" customHeight="1">
      <c r="A49" s="113">
        <v>4</v>
      </c>
      <c r="B49" s="114"/>
      <c r="C49" s="65"/>
      <c r="D49" s="65"/>
      <c r="E49" s="65"/>
      <c r="F49" s="65"/>
      <c r="G49" s="65"/>
      <c r="H49" s="65"/>
      <c r="I49" s="65"/>
      <c r="J49" s="65"/>
      <c r="K49" s="65"/>
      <c r="L49" s="65"/>
      <c r="M49" s="65"/>
      <c r="N49" s="65"/>
    </row>
    <row r="50" spans="1:14" ht="12" customHeight="1" thickBot="1">
      <c r="A50" s="115"/>
      <c r="B50" s="116"/>
      <c r="C50" s="11" t="s">
        <v>52</v>
      </c>
      <c r="D50" s="11" t="s">
        <v>52</v>
      </c>
      <c r="E50" s="11" t="s">
        <v>52</v>
      </c>
      <c r="F50" s="12" t="s">
        <v>52</v>
      </c>
      <c r="G50" s="12" t="s">
        <v>52</v>
      </c>
      <c r="H50" s="12" t="s">
        <v>52</v>
      </c>
      <c r="I50" s="12" t="s">
        <v>52</v>
      </c>
      <c r="J50" s="12" t="s">
        <v>52</v>
      </c>
      <c r="K50" s="13" t="s">
        <v>52</v>
      </c>
      <c r="L50" s="16" t="s">
        <v>52</v>
      </c>
      <c r="M50" s="11" t="s">
        <v>52</v>
      </c>
      <c r="N50" s="11" t="s">
        <v>52</v>
      </c>
    </row>
    <row r="51" spans="1:14" ht="12" customHeight="1" thickBot="1">
      <c r="A51" s="113">
        <v>5</v>
      </c>
      <c r="B51" s="114"/>
      <c r="C51" s="65"/>
      <c r="D51" s="65"/>
      <c r="E51" s="65"/>
      <c r="F51" s="65"/>
      <c r="G51" s="65"/>
      <c r="H51" s="65"/>
      <c r="I51" s="65"/>
      <c r="J51" s="65"/>
      <c r="K51" s="65"/>
      <c r="L51" s="65"/>
      <c r="M51" s="65"/>
      <c r="N51" s="68"/>
    </row>
    <row r="52" spans="1:14" ht="12" customHeight="1" thickBot="1">
      <c r="A52" s="115"/>
      <c r="B52" s="116"/>
      <c r="C52" s="11" t="s">
        <v>52</v>
      </c>
      <c r="D52" s="11" t="s">
        <v>52</v>
      </c>
      <c r="E52" s="11" t="s">
        <v>52</v>
      </c>
      <c r="F52" s="12" t="s">
        <v>52</v>
      </c>
      <c r="G52" s="12" t="s">
        <v>52</v>
      </c>
      <c r="H52" s="12" t="s">
        <v>52</v>
      </c>
      <c r="I52" s="12" t="s">
        <v>52</v>
      </c>
      <c r="J52" s="12" t="s">
        <v>52</v>
      </c>
      <c r="K52" s="13" t="s">
        <v>52</v>
      </c>
      <c r="L52" s="16" t="s">
        <v>52</v>
      </c>
      <c r="M52" s="11" t="s">
        <v>52</v>
      </c>
      <c r="N52" s="11" t="s">
        <v>52</v>
      </c>
    </row>
    <row r="53" spans="1:14" ht="12" customHeight="1">
      <c r="A53" s="113">
        <v>6</v>
      </c>
      <c r="B53" s="114"/>
      <c r="C53" s="65"/>
      <c r="D53" s="65"/>
      <c r="E53" s="65"/>
      <c r="F53" s="65"/>
      <c r="G53" s="65"/>
      <c r="H53" s="65"/>
      <c r="I53" s="65"/>
      <c r="J53" s="65"/>
      <c r="K53" s="65"/>
      <c r="L53" s="65"/>
      <c r="M53" s="65"/>
      <c r="N53" s="65"/>
    </row>
    <row r="54" spans="1:14" ht="12" customHeight="1" thickBot="1">
      <c r="A54" s="115"/>
      <c r="B54" s="116"/>
      <c r="C54" s="11" t="s">
        <v>52</v>
      </c>
      <c r="D54" s="11" t="s">
        <v>52</v>
      </c>
      <c r="E54" s="11" t="s">
        <v>52</v>
      </c>
      <c r="F54" s="12" t="s">
        <v>52</v>
      </c>
      <c r="G54" s="12" t="s">
        <v>52</v>
      </c>
      <c r="H54" s="12" t="s">
        <v>52</v>
      </c>
      <c r="I54" s="12" t="s">
        <v>52</v>
      </c>
      <c r="J54" s="12" t="s">
        <v>52</v>
      </c>
      <c r="K54" s="13" t="s">
        <v>52</v>
      </c>
      <c r="L54" s="16" t="s">
        <v>52</v>
      </c>
      <c r="M54" s="11" t="s">
        <v>52</v>
      </c>
      <c r="N54" s="11" t="s">
        <v>52</v>
      </c>
    </row>
    <row r="55" spans="1:14" ht="12" customHeight="1">
      <c r="A55" s="113">
        <v>7</v>
      </c>
      <c r="B55" s="114"/>
      <c r="C55" s="65"/>
      <c r="D55" s="65"/>
      <c r="E55" s="65"/>
      <c r="F55" s="65"/>
      <c r="G55" s="65"/>
      <c r="H55" s="65"/>
      <c r="I55" s="65"/>
      <c r="J55" s="65"/>
      <c r="K55" s="65"/>
      <c r="L55" s="65"/>
      <c r="M55" s="65"/>
      <c r="N55" s="65"/>
    </row>
    <row r="56" spans="1:14" ht="12" customHeight="1" thickBot="1">
      <c r="A56" s="115"/>
      <c r="B56" s="116"/>
      <c r="C56" s="11" t="s">
        <v>52</v>
      </c>
      <c r="D56" s="11" t="s">
        <v>52</v>
      </c>
      <c r="E56" s="11" t="s">
        <v>52</v>
      </c>
      <c r="F56" s="12" t="s">
        <v>52</v>
      </c>
      <c r="G56" s="12" t="s">
        <v>52</v>
      </c>
      <c r="H56" s="12" t="s">
        <v>52</v>
      </c>
      <c r="I56" s="12" t="s">
        <v>52</v>
      </c>
      <c r="J56" s="12" t="s">
        <v>52</v>
      </c>
      <c r="K56" s="13" t="s">
        <v>52</v>
      </c>
      <c r="L56" s="16" t="s">
        <v>52</v>
      </c>
      <c r="M56" s="11" t="s">
        <v>52</v>
      </c>
      <c r="N56" s="11" t="s">
        <v>52</v>
      </c>
    </row>
    <row r="57" spans="1:15" ht="12" customHeight="1">
      <c r="A57" s="113">
        <v>8</v>
      </c>
      <c r="B57" s="114"/>
      <c r="C57" s="65"/>
      <c r="D57" s="65"/>
      <c r="E57" s="65"/>
      <c r="F57" s="65"/>
      <c r="G57" s="65"/>
      <c r="H57" s="65"/>
      <c r="I57" s="65"/>
      <c r="J57" s="65"/>
      <c r="K57" s="65"/>
      <c r="L57" s="65"/>
      <c r="M57" s="65"/>
      <c r="N57" s="69"/>
      <c r="O57" s="18"/>
    </row>
    <row r="58" spans="1:14" ht="12" customHeight="1" thickBot="1">
      <c r="A58" s="115"/>
      <c r="B58" s="116"/>
      <c r="C58" s="11" t="s">
        <v>52</v>
      </c>
      <c r="D58" s="11" t="s">
        <v>52</v>
      </c>
      <c r="E58" s="11" t="s">
        <v>52</v>
      </c>
      <c r="F58" s="12" t="s">
        <v>52</v>
      </c>
      <c r="G58" s="12" t="s">
        <v>52</v>
      </c>
      <c r="H58" s="12" t="s">
        <v>52</v>
      </c>
      <c r="I58" s="12" t="s">
        <v>52</v>
      </c>
      <c r="J58" s="12" t="s">
        <v>52</v>
      </c>
      <c r="K58" s="13" t="s">
        <v>52</v>
      </c>
      <c r="L58" s="16" t="s">
        <v>52</v>
      </c>
      <c r="M58" s="11" t="s">
        <v>52</v>
      </c>
      <c r="N58" s="11" t="s">
        <v>52</v>
      </c>
    </row>
    <row r="59" spans="1:14" ht="12" customHeight="1">
      <c r="A59" s="113">
        <v>9</v>
      </c>
      <c r="B59" s="114"/>
      <c r="C59" s="9"/>
      <c r="D59" s="9"/>
      <c r="E59" s="9"/>
      <c r="F59" s="10"/>
      <c r="G59" s="10"/>
      <c r="H59" s="10"/>
      <c r="I59" s="10"/>
      <c r="J59" s="10"/>
      <c r="K59" s="10"/>
      <c r="L59" s="9"/>
      <c r="M59" s="9"/>
      <c r="N59" s="9"/>
    </row>
    <row r="60" spans="1:14" ht="12" customHeight="1" thickBot="1">
      <c r="A60" s="115"/>
      <c r="B60" s="116"/>
      <c r="C60" s="11"/>
      <c r="D60" s="11"/>
      <c r="E60" s="11"/>
      <c r="F60" s="12"/>
      <c r="G60" s="12"/>
      <c r="H60" s="12"/>
      <c r="I60" s="12"/>
      <c r="J60" s="12"/>
      <c r="K60" s="12"/>
      <c r="L60" s="11"/>
      <c r="M60" s="11"/>
      <c r="N60" s="11"/>
    </row>
    <row r="61" spans="1:14" ht="12" customHeight="1">
      <c r="A61" s="113">
        <v>10</v>
      </c>
      <c r="B61" s="114"/>
      <c r="C61" s="9"/>
      <c r="D61" s="9"/>
      <c r="E61" s="9"/>
      <c r="F61" s="10"/>
      <c r="G61" s="10"/>
      <c r="H61" s="10"/>
      <c r="I61" s="10"/>
      <c r="J61" s="10"/>
      <c r="K61" s="10"/>
      <c r="L61" s="9"/>
      <c r="M61" s="9"/>
      <c r="N61" s="9"/>
    </row>
    <row r="62" spans="1:14" ht="10.5" customHeight="1" thickBot="1">
      <c r="A62" s="115"/>
      <c r="B62" s="116"/>
      <c r="C62" s="11"/>
      <c r="D62" s="11"/>
      <c r="E62" s="11"/>
      <c r="F62" s="11"/>
      <c r="G62" s="11"/>
      <c r="H62" s="11"/>
      <c r="I62" s="11"/>
      <c r="J62" s="12"/>
      <c r="K62" s="12"/>
      <c r="L62" s="11"/>
      <c r="M62" s="11"/>
      <c r="N62" s="11"/>
    </row>
    <row r="63" spans="1:14" ht="4.5" customHeight="1" hidden="1">
      <c r="A63" s="374" t="s">
        <v>108</v>
      </c>
      <c r="B63" s="375"/>
      <c r="C63" s="375"/>
      <c r="D63" s="375"/>
      <c r="E63" s="376"/>
      <c r="F63" s="219"/>
      <c r="G63" s="218"/>
      <c r="H63" s="363" t="s">
        <v>108</v>
      </c>
      <c r="I63" s="363"/>
      <c r="J63" s="363"/>
      <c r="K63" s="363"/>
      <c r="L63" s="363"/>
      <c r="M63" s="377"/>
      <c r="N63" s="377"/>
    </row>
    <row r="64" spans="1:14" ht="12.75" hidden="1">
      <c r="A64" s="83" t="s">
        <v>109</v>
      </c>
      <c r="B64" s="84"/>
      <c r="C64" s="84"/>
      <c r="D64" s="84"/>
      <c r="E64" s="85"/>
      <c r="F64" s="219"/>
      <c r="G64" s="218"/>
      <c r="H64" s="363" t="s">
        <v>109</v>
      </c>
      <c r="I64" s="363"/>
      <c r="J64" s="363"/>
      <c r="K64" s="363"/>
      <c r="L64" s="363"/>
      <c r="M64" s="377"/>
      <c r="N64" s="377"/>
    </row>
    <row r="65" spans="1:14" ht="12.75" hidden="1">
      <c r="A65" s="19"/>
      <c r="B65" s="19"/>
      <c r="C65" s="19"/>
      <c r="D65" s="19"/>
      <c r="E65" s="19"/>
      <c r="F65" s="19"/>
      <c r="G65" s="19"/>
      <c r="H65" s="19"/>
      <c r="I65" s="19"/>
      <c r="J65" s="19"/>
      <c r="K65" s="19"/>
      <c r="L65" s="19"/>
      <c r="M65" s="19"/>
      <c r="N65" s="19"/>
    </row>
    <row r="66" spans="1:14" ht="12.75" hidden="1">
      <c r="A66" s="80" t="s">
        <v>110</v>
      </c>
      <c r="B66" s="81"/>
      <c r="C66" s="81"/>
      <c r="D66" s="81"/>
      <c r="E66" s="81"/>
      <c r="F66" s="81"/>
      <c r="G66" s="82"/>
      <c r="H66" s="373" t="s">
        <v>110</v>
      </c>
      <c r="I66" s="373"/>
      <c r="J66" s="373"/>
      <c r="K66" s="373"/>
      <c r="L66" s="373"/>
      <c r="M66" s="373"/>
      <c r="N66" s="373"/>
    </row>
    <row r="67" spans="1:14" ht="12.75" hidden="1">
      <c r="A67" s="363" t="s">
        <v>111</v>
      </c>
      <c r="B67" s="363"/>
      <c r="C67" s="364"/>
      <c r="D67" s="365"/>
      <c r="E67" s="365"/>
      <c r="F67" s="365"/>
      <c r="G67" s="366"/>
      <c r="H67" s="363" t="s">
        <v>112</v>
      </c>
      <c r="I67" s="363"/>
      <c r="J67" s="364"/>
      <c r="K67" s="365"/>
      <c r="L67" s="365"/>
      <c r="M67" s="365"/>
      <c r="N67" s="366"/>
    </row>
    <row r="68" spans="1:14" ht="12.75" hidden="1">
      <c r="A68" s="363"/>
      <c r="B68" s="363"/>
      <c r="C68" s="367"/>
      <c r="D68" s="368"/>
      <c r="E68" s="368"/>
      <c r="F68" s="368"/>
      <c r="G68" s="369"/>
      <c r="H68" s="363"/>
      <c r="I68" s="363"/>
      <c r="J68" s="367"/>
      <c r="K68" s="368"/>
      <c r="L68" s="368"/>
      <c r="M68" s="368"/>
      <c r="N68" s="369"/>
    </row>
    <row r="69" spans="1:14" ht="12.75" hidden="1">
      <c r="A69" s="363"/>
      <c r="B69" s="363"/>
      <c r="C69" s="370"/>
      <c r="D69" s="371"/>
      <c r="E69" s="371"/>
      <c r="F69" s="371"/>
      <c r="G69" s="372"/>
      <c r="H69" s="363"/>
      <c r="I69" s="363"/>
      <c r="J69" s="370"/>
      <c r="K69" s="371"/>
      <c r="L69" s="371"/>
      <c r="M69" s="371"/>
      <c r="N69" s="372"/>
    </row>
    <row r="70" spans="1:14" ht="12.75" hidden="1">
      <c r="A70" s="363" t="s">
        <v>113</v>
      </c>
      <c r="B70" s="363"/>
      <c r="C70" s="364"/>
      <c r="D70" s="365"/>
      <c r="E70" s="365"/>
      <c r="F70" s="365"/>
      <c r="G70" s="366"/>
      <c r="H70" s="363" t="s">
        <v>113</v>
      </c>
      <c r="I70" s="363"/>
      <c r="J70" s="364"/>
      <c r="K70" s="365"/>
      <c r="L70" s="365"/>
      <c r="M70" s="365"/>
      <c r="N70" s="366"/>
    </row>
    <row r="71" spans="1:14" ht="12.75" hidden="1">
      <c r="A71" s="363"/>
      <c r="B71" s="363"/>
      <c r="C71" s="367"/>
      <c r="D71" s="368"/>
      <c r="E71" s="368"/>
      <c r="F71" s="368"/>
      <c r="G71" s="369"/>
      <c r="H71" s="363"/>
      <c r="I71" s="363"/>
      <c r="J71" s="367"/>
      <c r="K71" s="368"/>
      <c r="L71" s="368"/>
      <c r="M71" s="368"/>
      <c r="N71" s="369"/>
    </row>
    <row r="72" spans="1:14" ht="12.75" hidden="1">
      <c r="A72" s="363"/>
      <c r="B72" s="363"/>
      <c r="C72" s="370"/>
      <c r="D72" s="371"/>
      <c r="E72" s="371"/>
      <c r="F72" s="371"/>
      <c r="G72" s="372"/>
      <c r="H72" s="363"/>
      <c r="I72" s="363"/>
      <c r="J72" s="370"/>
      <c r="K72" s="371"/>
      <c r="L72" s="371"/>
      <c r="M72" s="371"/>
      <c r="N72" s="372"/>
    </row>
    <row r="73" spans="1:14" ht="12.75" hidden="1">
      <c r="A73" s="80" t="s">
        <v>127</v>
      </c>
      <c r="B73" s="81"/>
      <c r="C73" s="81"/>
      <c r="D73" s="81"/>
      <c r="E73" s="81"/>
      <c r="F73" s="81"/>
      <c r="G73" s="82"/>
      <c r="H73" s="373" t="s">
        <v>127</v>
      </c>
      <c r="I73" s="373"/>
      <c r="J73" s="373"/>
      <c r="K73" s="373"/>
      <c r="L73" s="373"/>
      <c r="M73" s="373"/>
      <c r="N73" s="373"/>
    </row>
    <row r="74" spans="1:14" ht="12.75" hidden="1">
      <c r="A74" s="363" t="s">
        <v>128</v>
      </c>
      <c r="B74" s="363"/>
      <c r="C74" s="364"/>
      <c r="D74" s="365"/>
      <c r="E74" s="365"/>
      <c r="F74" s="365"/>
      <c r="G74" s="366"/>
      <c r="H74" s="363" t="s">
        <v>129</v>
      </c>
      <c r="I74" s="363"/>
      <c r="J74" s="364"/>
      <c r="K74" s="365"/>
      <c r="L74" s="365"/>
      <c r="M74" s="365"/>
      <c r="N74" s="366"/>
    </row>
    <row r="75" spans="1:14" ht="12.75" hidden="1">
      <c r="A75" s="363"/>
      <c r="B75" s="363"/>
      <c r="C75" s="367"/>
      <c r="D75" s="368"/>
      <c r="E75" s="368"/>
      <c r="F75" s="368"/>
      <c r="G75" s="369"/>
      <c r="H75" s="363"/>
      <c r="I75" s="363"/>
      <c r="J75" s="367"/>
      <c r="K75" s="368"/>
      <c r="L75" s="368"/>
      <c r="M75" s="368"/>
      <c r="N75" s="369"/>
    </row>
    <row r="76" spans="1:14" ht="12.75" hidden="1">
      <c r="A76" s="363"/>
      <c r="B76" s="363"/>
      <c r="C76" s="370"/>
      <c r="D76" s="371"/>
      <c r="E76" s="371"/>
      <c r="F76" s="371"/>
      <c r="G76" s="372"/>
      <c r="H76" s="363"/>
      <c r="I76" s="363"/>
      <c r="J76" s="370"/>
      <c r="K76" s="371"/>
      <c r="L76" s="371"/>
      <c r="M76" s="371"/>
      <c r="N76" s="372"/>
    </row>
    <row r="77" spans="1:14" ht="12.75" hidden="1">
      <c r="A77" s="363" t="s">
        <v>130</v>
      </c>
      <c r="B77" s="363"/>
      <c r="C77" s="364"/>
      <c r="D77" s="365"/>
      <c r="E77" s="365"/>
      <c r="F77" s="365"/>
      <c r="G77" s="366"/>
      <c r="H77" s="363" t="s">
        <v>130</v>
      </c>
      <c r="I77" s="363"/>
      <c r="J77" s="364"/>
      <c r="K77" s="365"/>
      <c r="L77" s="365"/>
      <c r="M77" s="365"/>
      <c r="N77" s="366"/>
    </row>
    <row r="78" spans="1:14" ht="12.75" hidden="1">
      <c r="A78" s="363"/>
      <c r="B78" s="363"/>
      <c r="C78" s="367"/>
      <c r="D78" s="368"/>
      <c r="E78" s="368"/>
      <c r="F78" s="368"/>
      <c r="G78" s="369"/>
      <c r="H78" s="363"/>
      <c r="I78" s="363"/>
      <c r="J78" s="367"/>
      <c r="K78" s="368"/>
      <c r="L78" s="368"/>
      <c r="M78" s="368"/>
      <c r="N78" s="369"/>
    </row>
    <row r="79" spans="1:14" ht="12.75" hidden="1">
      <c r="A79" s="363"/>
      <c r="B79" s="363"/>
      <c r="C79" s="370"/>
      <c r="D79" s="371"/>
      <c r="E79" s="371"/>
      <c r="F79" s="371"/>
      <c r="G79" s="372"/>
      <c r="H79" s="363"/>
      <c r="I79" s="363"/>
      <c r="J79" s="370"/>
      <c r="K79" s="371"/>
      <c r="L79" s="371"/>
      <c r="M79" s="371"/>
      <c r="N79" s="372"/>
    </row>
    <row r="80" spans="1:14" ht="12.75">
      <c r="A80" s="19"/>
      <c r="B80" s="19"/>
      <c r="C80" s="19"/>
      <c r="D80" s="19"/>
      <c r="E80" s="19"/>
      <c r="F80" s="19"/>
      <c r="G80" s="19"/>
      <c r="H80" s="19"/>
      <c r="I80" s="19"/>
      <c r="J80" s="19"/>
      <c r="K80" s="19"/>
      <c r="L80" s="19"/>
      <c r="M80" s="19"/>
      <c r="N80" s="19"/>
    </row>
    <row r="81" spans="1:14" ht="12.75">
      <c r="A81" s="348" t="s">
        <v>53</v>
      </c>
      <c r="B81" s="349"/>
      <c r="C81" s="349"/>
      <c r="D81" s="349"/>
      <c r="E81" s="349"/>
      <c r="F81" s="349"/>
      <c r="G81" s="349"/>
      <c r="H81" s="349"/>
      <c r="I81" s="349"/>
      <c r="J81" s="349"/>
      <c r="K81" s="349"/>
      <c r="L81" s="349"/>
      <c r="M81" s="349"/>
      <c r="N81" s="350"/>
    </row>
    <row r="82" spans="1:14" ht="31.5" customHeight="1">
      <c r="A82" s="59" t="s">
        <v>54</v>
      </c>
      <c r="B82" s="351" t="s">
        <v>55</v>
      </c>
      <c r="C82" s="352"/>
      <c r="D82" s="352"/>
      <c r="E82" s="352"/>
      <c r="F82" s="353"/>
      <c r="G82" s="354" t="s">
        <v>56</v>
      </c>
      <c r="H82" s="354"/>
      <c r="I82" s="354" t="s">
        <v>57</v>
      </c>
      <c r="J82" s="354"/>
      <c r="K82" s="354" t="s">
        <v>58</v>
      </c>
      <c r="L82" s="354"/>
      <c r="M82" s="355" t="s">
        <v>59</v>
      </c>
      <c r="N82" s="355"/>
    </row>
    <row r="83" spans="1:14" ht="12.75">
      <c r="A83" s="25" t="s">
        <v>116</v>
      </c>
      <c r="B83" s="216" t="s">
        <v>117</v>
      </c>
      <c r="C83" s="356"/>
      <c r="D83" s="356"/>
      <c r="E83" s="356"/>
      <c r="F83" s="357"/>
      <c r="G83" s="250">
        <v>34.25</v>
      </c>
      <c r="H83" s="251"/>
      <c r="I83" s="358">
        <v>185</v>
      </c>
      <c r="J83" s="358"/>
      <c r="K83" s="358"/>
      <c r="L83" s="358"/>
      <c r="M83" s="359">
        <f>+G83*I83</f>
        <v>6336.25</v>
      </c>
      <c r="N83" s="359"/>
    </row>
    <row r="84" spans="1:14" ht="12.75">
      <c r="A84" s="60">
        <f>COUNTA(B83)</f>
        <v>1</v>
      </c>
      <c r="B84" s="360" t="s">
        <v>60</v>
      </c>
      <c r="C84" s="360"/>
      <c r="D84" s="360"/>
      <c r="E84" s="360"/>
      <c r="F84" s="360"/>
      <c r="G84" s="360"/>
      <c r="H84" s="360"/>
      <c r="I84" s="360"/>
      <c r="J84" s="360"/>
      <c r="K84" s="360"/>
      <c r="L84" s="361"/>
      <c r="M84" s="362">
        <f>SUM(M83:N83)</f>
        <v>6336.25</v>
      </c>
      <c r="N84" s="362"/>
    </row>
    <row r="85" spans="1:14" ht="12.75">
      <c r="A85" s="61"/>
      <c r="B85" s="61"/>
      <c r="C85" s="61"/>
      <c r="D85" s="61"/>
      <c r="E85" s="61"/>
      <c r="F85" s="61"/>
      <c r="G85" s="61"/>
      <c r="H85" s="61"/>
      <c r="I85" s="61"/>
      <c r="J85" s="61"/>
      <c r="K85" s="61"/>
      <c r="L85" s="61"/>
      <c r="M85" s="61"/>
      <c r="N85" s="61"/>
    </row>
    <row r="86" spans="1:14" ht="12.75">
      <c r="A86" s="338" t="s">
        <v>61</v>
      </c>
      <c r="B86" s="338"/>
      <c r="C86" s="338"/>
      <c r="D86" s="338"/>
      <c r="E86" s="338"/>
      <c r="F86" s="338"/>
      <c r="G86" s="338"/>
      <c r="H86" s="338"/>
      <c r="I86" s="338"/>
      <c r="J86" s="338"/>
      <c r="K86" s="338"/>
      <c r="L86" s="338"/>
      <c r="M86" s="338"/>
      <c r="N86" s="338"/>
    </row>
    <row r="87" spans="1:14" ht="12.75">
      <c r="A87" s="339" t="s">
        <v>62</v>
      </c>
      <c r="B87" s="339"/>
      <c r="C87" s="339"/>
      <c r="D87" s="339"/>
      <c r="E87" s="339" t="s">
        <v>63</v>
      </c>
      <c r="F87" s="339"/>
      <c r="G87" s="339"/>
      <c r="H87" s="339"/>
      <c r="I87" s="339"/>
      <c r="J87" s="339"/>
      <c r="K87" s="339"/>
      <c r="L87" s="339"/>
      <c r="M87" s="340" t="s">
        <v>64</v>
      </c>
      <c r="N87" s="340"/>
    </row>
    <row r="88" spans="1:14" ht="12.75">
      <c r="A88" s="341"/>
      <c r="B88" s="341"/>
      <c r="C88" s="341"/>
      <c r="D88" s="341"/>
      <c r="E88" s="341"/>
      <c r="F88" s="341"/>
      <c r="G88" s="341"/>
      <c r="H88" s="341"/>
      <c r="I88" s="341"/>
      <c r="J88" s="341"/>
      <c r="K88" s="341"/>
      <c r="L88" s="341"/>
      <c r="M88" s="342"/>
      <c r="N88" s="342"/>
    </row>
    <row r="89" spans="1:16" ht="12.75">
      <c r="A89" s="341"/>
      <c r="B89" s="341"/>
      <c r="C89" s="341"/>
      <c r="D89" s="341"/>
      <c r="E89" s="341"/>
      <c r="F89" s="341"/>
      <c r="G89" s="341"/>
      <c r="H89" s="341"/>
      <c r="I89" s="341"/>
      <c r="J89" s="341"/>
      <c r="K89" s="341"/>
      <c r="L89" s="341"/>
      <c r="M89" s="342"/>
      <c r="N89" s="342"/>
      <c r="O89" s="23"/>
      <c r="P89" s="24"/>
    </row>
    <row r="90" spans="1:14" ht="12.75">
      <c r="A90" s="341"/>
      <c r="B90" s="341"/>
      <c r="C90" s="341"/>
      <c r="D90" s="341"/>
      <c r="E90" s="341"/>
      <c r="F90" s="341"/>
      <c r="G90" s="341"/>
      <c r="H90" s="341"/>
      <c r="I90" s="341"/>
      <c r="J90" s="341"/>
      <c r="K90" s="341"/>
      <c r="L90" s="341"/>
      <c r="M90" s="342"/>
      <c r="N90" s="342"/>
    </row>
    <row r="91" spans="1:14" ht="12.75">
      <c r="A91" s="341"/>
      <c r="B91" s="341"/>
      <c r="C91" s="341"/>
      <c r="D91" s="341"/>
      <c r="E91" s="341"/>
      <c r="F91" s="341"/>
      <c r="G91" s="341"/>
      <c r="H91" s="341"/>
      <c r="I91" s="341"/>
      <c r="J91" s="341"/>
      <c r="K91" s="341"/>
      <c r="L91" s="341"/>
      <c r="M91" s="342"/>
      <c r="N91" s="342"/>
    </row>
    <row r="92" spans="1:14" s="32" customFormat="1" ht="12.75">
      <c r="A92" s="343" t="s">
        <v>121</v>
      </c>
      <c r="B92" s="343"/>
      <c r="C92" s="343"/>
      <c r="D92" s="343"/>
      <c r="E92" s="343"/>
      <c r="F92" s="343"/>
      <c r="G92" s="343"/>
      <c r="H92" s="343"/>
      <c r="I92" s="343"/>
      <c r="J92" s="343"/>
      <c r="K92" s="343"/>
      <c r="L92" s="343"/>
      <c r="M92" s="344"/>
      <c r="N92" s="344"/>
    </row>
    <row r="93" spans="1:14" ht="12.75">
      <c r="A93" s="345" t="s">
        <v>65</v>
      </c>
      <c r="B93" s="345"/>
      <c r="C93" s="345"/>
      <c r="D93" s="345"/>
      <c r="E93" s="345"/>
      <c r="F93" s="345"/>
      <c r="G93" s="345"/>
      <c r="H93" s="345"/>
      <c r="I93" s="345"/>
      <c r="J93" s="345"/>
      <c r="K93" s="345"/>
      <c r="L93" s="345"/>
      <c r="M93" s="346">
        <f>+M84+M92</f>
        <v>6336.25</v>
      </c>
      <c r="N93" s="347"/>
    </row>
    <row r="65368" spans="243:247" ht="12.75">
      <c r="II65368" s="2" t="s">
        <v>66</v>
      </c>
      <c r="IJ65368" s="2" t="s">
        <v>67</v>
      </c>
      <c r="IK65368" s="2" t="s">
        <v>68</v>
      </c>
      <c r="IL65368" s="2" t="s">
        <v>69</v>
      </c>
      <c r="IM65368" s="2" t="s">
        <v>70</v>
      </c>
    </row>
    <row r="65369" spans="243:247" ht="12.75">
      <c r="II65369" s="2" t="e">
        <f>#REF!&amp;$C$9</f>
        <v>#REF!</v>
      </c>
      <c r="IJ65369" s="2" t="e">
        <f>#REF!</f>
        <v>#REF!</v>
      </c>
      <c r="IK65369" s="2" t="e">
        <f>$B$24&amp;" - "&amp;$B$25&amp;" - "&amp;$B$28&amp;" - "&amp;$I$28&amp;" - "&amp;#REF!&amp;" - "&amp;#REF!&amp;" - "&amp;#REF!&amp;" - "&amp;#REF!</f>
        <v>#REF!</v>
      </c>
      <c r="IL65369" s="2" t="e">
        <f>$A$31&amp;": "&amp;#REF!&amp;" - "&amp;#REF!&amp;": "&amp;#REF!&amp;" - "&amp;#REF!&amp;": "&amp;#REF!&amp;" - "&amp;#REF!&amp;": "&amp;#REF!&amp;" - "&amp;#REF!&amp;": "&amp;#REF!&amp;" - "&amp;#REF!&amp;": "&amp;#REF!&amp;" - "&amp;#REF!&amp;": "&amp;$I$32&amp;" - "&amp;$A$33&amp;": "&amp;$I$33&amp;" - "&amp;$A$34&amp;": "&amp;$I$34&amp;" - "&amp;#REF!&amp;": "&amp;#REF!&amp;" - "&amp;#REF!&amp;": "&amp;#REF!&amp;" - "&amp;#REF!&amp;": "&amp;#REF!&amp;" - "&amp;#REF!&amp;": "&amp;#REF!</f>
        <v>#REF!</v>
      </c>
      <c r="IM65369" s="2" t="e">
        <f>#REF!</f>
        <v>#REF!</v>
      </c>
    </row>
  </sheetData>
  <sheetProtection/>
  <mergeCells count="163">
    <mergeCell ref="A6:D7"/>
    <mergeCell ref="E6:H7"/>
    <mergeCell ref="I6:N6"/>
    <mergeCell ref="I7:J7"/>
    <mergeCell ref="K7:L7"/>
    <mergeCell ref="M7:N7"/>
    <mergeCell ref="A1:N1"/>
    <mergeCell ref="A3:D3"/>
    <mergeCell ref="E3:H3"/>
    <mergeCell ref="I3:N3"/>
    <mergeCell ref="A4:D5"/>
    <mergeCell ref="E4:H5"/>
    <mergeCell ref="I4:N5"/>
    <mergeCell ref="A10:B10"/>
    <mergeCell ref="C10:N10"/>
    <mergeCell ref="A11:B22"/>
    <mergeCell ref="C11:N22"/>
    <mergeCell ref="A23:N23"/>
    <mergeCell ref="B24:G24"/>
    <mergeCell ref="I24:N24"/>
    <mergeCell ref="A8:D8"/>
    <mergeCell ref="E8:H8"/>
    <mergeCell ref="I8:J8"/>
    <mergeCell ref="K8:L8"/>
    <mergeCell ref="M8:N8"/>
    <mergeCell ref="A9:B9"/>
    <mergeCell ref="C9:N9"/>
    <mergeCell ref="B28:G28"/>
    <mergeCell ref="I28:N28"/>
    <mergeCell ref="A29:N29"/>
    <mergeCell ref="A30:H30"/>
    <mergeCell ref="I30:J30"/>
    <mergeCell ref="K30:L30"/>
    <mergeCell ref="M30:N30"/>
    <mergeCell ref="B25:G25"/>
    <mergeCell ref="I25:N25"/>
    <mergeCell ref="B26:G26"/>
    <mergeCell ref="I26:N26"/>
    <mergeCell ref="B27:G27"/>
    <mergeCell ref="I27:N27"/>
    <mergeCell ref="A33:H33"/>
    <mergeCell ref="I33:J33"/>
    <mergeCell ref="K33:L33"/>
    <mergeCell ref="M33:N33"/>
    <mergeCell ref="O33:P33"/>
    <mergeCell ref="Q33:R33"/>
    <mergeCell ref="O30:P30"/>
    <mergeCell ref="Q30:R30"/>
    <mergeCell ref="A32:H32"/>
    <mergeCell ref="I32:J32"/>
    <mergeCell ref="K32:L32"/>
    <mergeCell ref="M32:N32"/>
    <mergeCell ref="O32:P32"/>
    <mergeCell ref="Q32:R32"/>
    <mergeCell ref="A31:H31"/>
    <mergeCell ref="I31:J31"/>
    <mergeCell ref="K31:L31"/>
    <mergeCell ref="M31:N31"/>
    <mergeCell ref="O31:P31"/>
    <mergeCell ref="Q31:R31"/>
    <mergeCell ref="A35:H35"/>
    <mergeCell ref="I35:J35"/>
    <mergeCell ref="K35:L35"/>
    <mergeCell ref="M35:N35"/>
    <mergeCell ref="O35:P35"/>
    <mergeCell ref="Q35:R35"/>
    <mergeCell ref="A34:H34"/>
    <mergeCell ref="I34:J34"/>
    <mergeCell ref="K34:L34"/>
    <mergeCell ref="M34:N34"/>
    <mergeCell ref="O34:P34"/>
    <mergeCell ref="Q34:R34"/>
    <mergeCell ref="A37:H37"/>
    <mergeCell ref="I37:J37"/>
    <mergeCell ref="K37:L37"/>
    <mergeCell ref="M37:N37"/>
    <mergeCell ref="O37:P37"/>
    <mergeCell ref="Q37:R37"/>
    <mergeCell ref="A36:H36"/>
    <mergeCell ref="I36:J36"/>
    <mergeCell ref="K36:L36"/>
    <mergeCell ref="M36:N36"/>
    <mergeCell ref="O36:P36"/>
    <mergeCell ref="Q36:R36"/>
    <mergeCell ref="A39:H39"/>
    <mergeCell ref="I39:J39"/>
    <mergeCell ref="K39:L39"/>
    <mergeCell ref="M39:N39"/>
    <mergeCell ref="O39:P39"/>
    <mergeCell ref="Q39:R39"/>
    <mergeCell ref="A38:H38"/>
    <mergeCell ref="I38:J38"/>
    <mergeCell ref="K38:L38"/>
    <mergeCell ref="M38:N38"/>
    <mergeCell ref="O38:P38"/>
    <mergeCell ref="Q38:R38"/>
    <mergeCell ref="A51:B52"/>
    <mergeCell ref="A53:B54"/>
    <mergeCell ref="A55:B56"/>
    <mergeCell ref="A57:B58"/>
    <mergeCell ref="A59:B60"/>
    <mergeCell ref="A61:B62"/>
    <mergeCell ref="A41:N41"/>
    <mergeCell ref="A42:B42"/>
    <mergeCell ref="A43:B44"/>
    <mergeCell ref="A45:B46"/>
    <mergeCell ref="A47:B48"/>
    <mergeCell ref="A49:B50"/>
    <mergeCell ref="A66:G66"/>
    <mergeCell ref="H66:N66"/>
    <mergeCell ref="A67:B69"/>
    <mergeCell ref="C67:G69"/>
    <mergeCell ref="H67:I69"/>
    <mergeCell ref="J67:N69"/>
    <mergeCell ref="A63:E63"/>
    <mergeCell ref="F63:G63"/>
    <mergeCell ref="H63:L63"/>
    <mergeCell ref="M63:N63"/>
    <mergeCell ref="A64:E64"/>
    <mergeCell ref="F64:G64"/>
    <mergeCell ref="H64:L64"/>
    <mergeCell ref="M64:N64"/>
    <mergeCell ref="A74:B76"/>
    <mergeCell ref="C74:G76"/>
    <mergeCell ref="H74:I76"/>
    <mergeCell ref="J74:N76"/>
    <mergeCell ref="A77:B79"/>
    <mergeCell ref="C77:G79"/>
    <mergeCell ref="H77:I79"/>
    <mergeCell ref="J77:N79"/>
    <mergeCell ref="A70:B72"/>
    <mergeCell ref="C70:G72"/>
    <mergeCell ref="H70:I72"/>
    <mergeCell ref="J70:N72"/>
    <mergeCell ref="A73:G73"/>
    <mergeCell ref="H73:N73"/>
    <mergeCell ref="B83:F83"/>
    <mergeCell ref="G83:H83"/>
    <mergeCell ref="I83:J83"/>
    <mergeCell ref="K83:L83"/>
    <mergeCell ref="M83:N83"/>
    <mergeCell ref="B84:L84"/>
    <mergeCell ref="M84:N84"/>
    <mergeCell ref="A81:N81"/>
    <mergeCell ref="B82:F82"/>
    <mergeCell ref="G82:H82"/>
    <mergeCell ref="I82:J82"/>
    <mergeCell ref="K82:L82"/>
    <mergeCell ref="M82:N82"/>
    <mergeCell ref="A90:D91"/>
    <mergeCell ref="E90:L91"/>
    <mergeCell ref="M90:N91"/>
    <mergeCell ref="A92:L92"/>
    <mergeCell ref="M92:N92"/>
    <mergeCell ref="A93:L93"/>
    <mergeCell ref="M93:N93"/>
    <mergeCell ref="A86:N86"/>
    <mergeCell ref="A87:D87"/>
    <mergeCell ref="E87:L87"/>
    <mergeCell ref="M87:N87"/>
    <mergeCell ref="A88:D89"/>
    <mergeCell ref="E88:L89"/>
    <mergeCell ref="M88:N89"/>
  </mergeCells>
  <conditionalFormatting sqref="C43:N43 C45:N45 C47:N47 C49:N49 C57:N57 C51:M51 C55:N55 C53:N53 C59:N59 C61:N61">
    <cfRule type="cellIs" priority="2" dxfId="23" operator="equal" stopIfTrue="1">
      <formula>"x"</formula>
    </cfRule>
  </conditionalFormatting>
  <conditionalFormatting sqref="C44:N44 N51 C60:N60 C62:N62 C46:N46 C48:N48 C50:N50 C54:N54 C56:N56 C58:N58">
    <cfRule type="cellIs" priority="3" dxfId="24" operator="equal" stopIfTrue="1">
      <formula>"x"</formula>
    </cfRule>
  </conditionalFormatting>
  <conditionalFormatting sqref="C52:N52">
    <cfRule type="cellIs" priority="1" dxfId="24"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C43:N62"/>
  </dataValidations>
  <printOptions horizontalCentered="1" verticalCentered="1"/>
  <pageMargins left="0" right="0" top="0" bottom="0" header="0" footer="0"/>
  <pageSetup fitToHeight="1" fitToWidth="1" horizontalDpi="300" verticalDpi="300" orientation="portrait" paperSize="9" scale="56" r:id="rId3"/>
  <rowBreaks count="2" manualBreakCount="2">
    <brk id="40" max="17" man="1"/>
    <brk id="94" max="255"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U65397"/>
  <sheetViews>
    <sheetView view="pageBreakPreview" zoomScaleNormal="130" zoomScaleSheetLayoutView="100" zoomScalePageLayoutView="0" workbookViewId="0" topLeftCell="A1">
      <selection activeCell="C51" activeCellId="1" sqref="C51:N51 C51"/>
    </sheetView>
  </sheetViews>
  <sheetFormatPr defaultColWidth="9.140625" defaultRowHeight="15"/>
  <cols>
    <col min="1" max="1" width="9.421875" style="1" customWidth="1"/>
    <col min="2" max="2" width="11.28125" style="1" customWidth="1"/>
    <col min="3" max="3" width="6.28125" style="1" customWidth="1"/>
    <col min="4" max="7" width="6.57421875" style="1" customWidth="1"/>
    <col min="8" max="8" width="5.421875" style="1" customWidth="1"/>
    <col min="9" max="9" width="6.57421875" style="1" customWidth="1"/>
    <col min="10" max="10" width="6.8515625" style="1" customWidth="1"/>
    <col min="11" max="11" width="6.57421875" style="1" customWidth="1"/>
    <col min="12" max="12" width="7.00390625" style="1" customWidth="1"/>
    <col min="13" max="13" width="6.57421875" style="1" customWidth="1"/>
    <col min="14" max="14" width="8.7109375" style="1" customWidth="1"/>
    <col min="15" max="15" width="7.57421875" style="1" customWidth="1"/>
    <col min="16" max="16" width="3.57421875" style="1" customWidth="1"/>
    <col min="17" max="17" width="6.7109375" style="1" customWidth="1"/>
    <col min="18" max="18" width="5.28125" style="1" customWidth="1"/>
    <col min="19" max="244" width="9.140625" style="1" customWidth="1"/>
    <col min="245" max="245" width="14.140625" style="1" bestFit="1" customWidth="1"/>
    <col min="246" max="16384" width="9.140625" style="1" customWidth="1"/>
  </cols>
  <sheetData>
    <row r="1" spans="1:14" ht="18" customHeight="1" thickBot="1">
      <c r="A1" s="425" t="s">
        <v>131</v>
      </c>
      <c r="B1" s="426"/>
      <c r="C1" s="426"/>
      <c r="D1" s="426"/>
      <c r="E1" s="426"/>
      <c r="F1" s="426"/>
      <c r="G1" s="426"/>
      <c r="H1" s="426"/>
      <c r="I1" s="426"/>
      <c r="J1" s="426"/>
      <c r="K1" s="426"/>
      <c r="L1" s="426"/>
      <c r="M1" s="426"/>
      <c r="N1" s="427"/>
    </row>
    <row r="2" spans="1:23" ht="26.25" customHeight="1">
      <c r="A2" s="2"/>
      <c r="B2" s="2"/>
      <c r="C2" s="2"/>
      <c r="D2" s="2"/>
      <c r="E2" s="2"/>
      <c r="F2" s="2"/>
      <c r="G2" s="2"/>
      <c r="H2" s="2"/>
      <c r="I2" s="2"/>
      <c r="J2" s="2"/>
      <c r="K2" s="2"/>
      <c r="L2" s="2"/>
      <c r="M2" s="2"/>
      <c r="N2" s="2"/>
      <c r="O2" s="3"/>
      <c r="P2" s="3"/>
      <c r="Q2" s="3"/>
      <c r="R2" s="3"/>
      <c r="S2" s="3"/>
      <c r="T2" s="3"/>
      <c r="U2" s="3"/>
      <c r="V2" s="3"/>
      <c r="W2" s="3"/>
    </row>
    <row r="3" spans="1:14" s="3" customFormat="1" ht="37.5" customHeight="1">
      <c r="A3" s="132" t="s">
        <v>76</v>
      </c>
      <c r="B3" s="133"/>
      <c r="C3" s="133"/>
      <c r="D3" s="134"/>
      <c r="E3" s="135"/>
      <c r="F3" s="136"/>
      <c r="G3" s="136"/>
      <c r="H3" s="137"/>
      <c r="I3" s="138" t="s">
        <v>2</v>
      </c>
      <c r="J3" s="138"/>
      <c r="K3" s="138"/>
      <c r="L3" s="138"/>
      <c r="M3" s="138"/>
      <c r="N3" s="138"/>
    </row>
    <row r="4" spans="1:14" s="3" customFormat="1" ht="12.75" customHeight="1">
      <c r="A4" s="139" t="s">
        <v>75</v>
      </c>
      <c r="B4" s="140"/>
      <c r="C4" s="140"/>
      <c r="D4" s="141"/>
      <c r="E4" s="145"/>
      <c r="F4" s="146"/>
      <c r="G4" s="146"/>
      <c r="H4" s="146"/>
      <c r="I4" s="147" t="s">
        <v>188</v>
      </c>
      <c r="J4" s="148"/>
      <c r="K4" s="148"/>
      <c r="L4" s="149"/>
      <c r="M4" s="149"/>
      <c r="N4" s="150"/>
    </row>
    <row r="5" spans="1:14" s="3" customFormat="1" ht="21.75" customHeight="1">
      <c r="A5" s="142"/>
      <c r="B5" s="143"/>
      <c r="C5" s="143"/>
      <c r="D5" s="144"/>
      <c r="E5" s="146"/>
      <c r="F5" s="146"/>
      <c r="G5" s="146"/>
      <c r="H5" s="146"/>
      <c r="I5" s="151"/>
      <c r="J5" s="152"/>
      <c r="K5" s="152"/>
      <c r="L5" s="152"/>
      <c r="M5" s="152"/>
      <c r="N5" s="153"/>
    </row>
    <row r="6" spans="1:14" s="3" customFormat="1" ht="21.75" customHeight="1">
      <c r="A6" s="159" t="s">
        <v>5</v>
      </c>
      <c r="B6" s="160"/>
      <c r="C6" s="160"/>
      <c r="D6" s="161"/>
      <c r="E6" s="165" t="s">
        <v>174</v>
      </c>
      <c r="F6" s="165"/>
      <c r="G6" s="165"/>
      <c r="H6" s="166"/>
      <c r="I6" s="169" t="s">
        <v>6</v>
      </c>
      <c r="J6" s="169"/>
      <c r="K6" s="169"/>
      <c r="L6" s="169"/>
      <c r="M6" s="169"/>
      <c r="N6" s="169"/>
    </row>
    <row r="7" spans="1:14" s="3" customFormat="1" ht="27" customHeight="1">
      <c r="A7" s="162"/>
      <c r="B7" s="163"/>
      <c r="C7" s="163"/>
      <c r="D7" s="164"/>
      <c r="E7" s="167"/>
      <c r="F7" s="167"/>
      <c r="G7" s="167"/>
      <c r="H7" s="168"/>
      <c r="I7" s="170">
        <v>2019</v>
      </c>
      <c r="J7" s="171"/>
      <c r="K7" s="172">
        <v>2020</v>
      </c>
      <c r="L7" s="172"/>
      <c r="M7" s="172">
        <v>2021</v>
      </c>
      <c r="N7" s="172"/>
    </row>
    <row r="8" spans="1:14" s="3" customFormat="1" ht="31.5" customHeight="1">
      <c r="A8" s="126" t="s">
        <v>7</v>
      </c>
      <c r="B8" s="127"/>
      <c r="C8" s="127"/>
      <c r="D8" s="128"/>
      <c r="E8" s="397"/>
      <c r="F8" s="397"/>
      <c r="G8" s="397"/>
      <c r="H8" s="398"/>
      <c r="I8" s="117" t="s">
        <v>8</v>
      </c>
      <c r="J8" s="118"/>
      <c r="K8" s="119" t="s">
        <v>8</v>
      </c>
      <c r="L8" s="119"/>
      <c r="M8" s="119" t="s">
        <v>8</v>
      </c>
      <c r="N8" s="119"/>
    </row>
    <row r="9" spans="1:18" ht="45.75" customHeight="1">
      <c r="A9" s="154" t="s">
        <v>9</v>
      </c>
      <c r="B9" s="155"/>
      <c r="C9" s="422" t="s">
        <v>151</v>
      </c>
      <c r="D9" s="157"/>
      <c r="E9" s="157"/>
      <c r="F9" s="157"/>
      <c r="G9" s="157"/>
      <c r="H9" s="157"/>
      <c r="I9" s="157"/>
      <c r="J9" s="157"/>
      <c r="K9" s="157"/>
      <c r="L9" s="157"/>
      <c r="M9" s="157"/>
      <c r="N9" s="158"/>
      <c r="R9" s="4"/>
    </row>
    <row r="10" spans="1:18" ht="38.25" customHeight="1" hidden="1">
      <c r="A10" s="154"/>
      <c r="B10" s="155"/>
      <c r="C10" s="156"/>
      <c r="D10" s="423"/>
      <c r="E10" s="423"/>
      <c r="F10" s="423"/>
      <c r="G10" s="423"/>
      <c r="H10" s="423"/>
      <c r="I10" s="423"/>
      <c r="J10" s="423"/>
      <c r="K10" s="423"/>
      <c r="L10" s="423"/>
      <c r="M10" s="423"/>
      <c r="N10" s="424"/>
      <c r="R10" s="4"/>
    </row>
    <row r="11" spans="1:14" ht="12.75">
      <c r="A11" s="174" t="s">
        <v>11</v>
      </c>
      <c r="B11" s="175"/>
      <c r="C11" s="428" t="s">
        <v>143</v>
      </c>
      <c r="D11" s="405"/>
      <c r="E11" s="405"/>
      <c r="F11" s="405"/>
      <c r="G11" s="405"/>
      <c r="H11" s="405"/>
      <c r="I11" s="405"/>
      <c r="J11" s="405"/>
      <c r="K11" s="405"/>
      <c r="L11" s="405"/>
      <c r="M11" s="405"/>
      <c r="N11" s="406"/>
    </row>
    <row r="12" spans="1:14" ht="12.75">
      <c r="A12" s="176"/>
      <c r="B12" s="177"/>
      <c r="C12" s="407"/>
      <c r="D12" s="408"/>
      <c r="E12" s="408"/>
      <c r="F12" s="408"/>
      <c r="G12" s="408"/>
      <c r="H12" s="408"/>
      <c r="I12" s="408"/>
      <c r="J12" s="408"/>
      <c r="K12" s="408"/>
      <c r="L12" s="408"/>
      <c r="M12" s="408"/>
      <c r="N12" s="409"/>
    </row>
    <row r="13" spans="1:14" ht="18.75" customHeight="1" hidden="1">
      <c r="A13" s="176"/>
      <c r="B13" s="177"/>
      <c r="C13" s="407"/>
      <c r="D13" s="408"/>
      <c r="E13" s="408"/>
      <c r="F13" s="408"/>
      <c r="G13" s="408"/>
      <c r="H13" s="408"/>
      <c r="I13" s="408"/>
      <c r="J13" s="408"/>
      <c r="K13" s="408"/>
      <c r="L13" s="408"/>
      <c r="M13" s="408"/>
      <c r="N13" s="409"/>
    </row>
    <row r="14" spans="1:14" ht="16.5" customHeight="1" hidden="1">
      <c r="A14" s="176"/>
      <c r="B14" s="177"/>
      <c r="C14" s="407"/>
      <c r="D14" s="408"/>
      <c r="E14" s="408"/>
      <c r="F14" s="408"/>
      <c r="G14" s="408"/>
      <c r="H14" s="408"/>
      <c r="I14" s="408"/>
      <c r="J14" s="408"/>
      <c r="K14" s="408"/>
      <c r="L14" s="408"/>
      <c r="M14" s="408"/>
      <c r="N14" s="409"/>
    </row>
    <row r="15" spans="1:14" ht="23.25" customHeight="1" hidden="1">
      <c r="A15" s="176"/>
      <c r="B15" s="177"/>
      <c r="C15" s="407"/>
      <c r="D15" s="408"/>
      <c r="E15" s="408"/>
      <c r="F15" s="408"/>
      <c r="G15" s="408"/>
      <c r="H15" s="408"/>
      <c r="I15" s="408"/>
      <c r="J15" s="408"/>
      <c r="K15" s="408"/>
      <c r="L15" s="408"/>
      <c r="M15" s="408"/>
      <c r="N15" s="409"/>
    </row>
    <row r="16" spans="1:14" ht="20.25" customHeight="1" hidden="1">
      <c r="A16" s="176"/>
      <c r="B16" s="177"/>
      <c r="C16" s="407"/>
      <c r="D16" s="408"/>
      <c r="E16" s="408"/>
      <c r="F16" s="408"/>
      <c r="G16" s="408"/>
      <c r="H16" s="408"/>
      <c r="I16" s="408"/>
      <c r="J16" s="408"/>
      <c r="K16" s="408"/>
      <c r="L16" s="408"/>
      <c r="M16" s="408"/>
      <c r="N16" s="409"/>
    </row>
    <row r="17" spans="1:14" ht="13.5" customHeight="1" hidden="1">
      <c r="A17" s="176"/>
      <c r="B17" s="177"/>
      <c r="C17" s="407"/>
      <c r="D17" s="408"/>
      <c r="E17" s="408"/>
      <c r="F17" s="408"/>
      <c r="G17" s="408"/>
      <c r="H17" s="408"/>
      <c r="I17" s="408"/>
      <c r="J17" s="408"/>
      <c r="K17" s="408"/>
      <c r="L17" s="408"/>
      <c r="M17" s="408"/>
      <c r="N17" s="409"/>
    </row>
    <row r="18" spans="1:14" ht="13.5" customHeight="1" hidden="1">
      <c r="A18" s="176"/>
      <c r="B18" s="177"/>
      <c r="C18" s="407"/>
      <c r="D18" s="408"/>
      <c r="E18" s="408"/>
      <c r="F18" s="408"/>
      <c r="G18" s="408"/>
      <c r="H18" s="408"/>
      <c r="I18" s="408"/>
      <c r="J18" s="408"/>
      <c r="K18" s="408"/>
      <c r="L18" s="408"/>
      <c r="M18" s="408"/>
      <c r="N18" s="409"/>
    </row>
    <row r="19" spans="1:14" ht="13.5" customHeight="1" hidden="1">
      <c r="A19" s="176"/>
      <c r="B19" s="177"/>
      <c r="C19" s="407"/>
      <c r="D19" s="408"/>
      <c r="E19" s="408"/>
      <c r="F19" s="408"/>
      <c r="G19" s="408"/>
      <c r="H19" s="408"/>
      <c r="I19" s="408"/>
      <c r="J19" s="408"/>
      <c r="K19" s="408"/>
      <c r="L19" s="408"/>
      <c r="M19" s="408"/>
      <c r="N19" s="409"/>
    </row>
    <row r="20" spans="1:14" ht="13.5" customHeight="1" hidden="1">
      <c r="A20" s="176"/>
      <c r="B20" s="177"/>
      <c r="C20" s="407"/>
      <c r="D20" s="408"/>
      <c r="E20" s="408"/>
      <c r="F20" s="408"/>
      <c r="G20" s="408"/>
      <c r="H20" s="408"/>
      <c r="I20" s="408"/>
      <c r="J20" s="408"/>
      <c r="K20" s="408"/>
      <c r="L20" s="408"/>
      <c r="M20" s="408"/>
      <c r="N20" s="409"/>
    </row>
    <row r="21" spans="1:14" ht="13.5" customHeight="1" hidden="1">
      <c r="A21" s="178"/>
      <c r="B21" s="179"/>
      <c r="C21" s="410"/>
      <c r="D21" s="411"/>
      <c r="E21" s="411"/>
      <c r="F21" s="411"/>
      <c r="G21" s="411"/>
      <c r="H21" s="411"/>
      <c r="I21" s="411"/>
      <c r="J21" s="411"/>
      <c r="K21" s="411"/>
      <c r="L21" s="411"/>
      <c r="M21" s="411"/>
      <c r="N21" s="412"/>
    </row>
    <row r="22" spans="1:166" ht="18.75" customHeight="1">
      <c r="A22" s="189" t="s">
        <v>74</v>
      </c>
      <c r="B22" s="190"/>
      <c r="C22" s="190"/>
      <c r="D22" s="190"/>
      <c r="E22" s="190"/>
      <c r="F22" s="190"/>
      <c r="G22" s="190"/>
      <c r="H22" s="190"/>
      <c r="I22" s="190"/>
      <c r="J22" s="190"/>
      <c r="K22" s="190"/>
      <c r="L22" s="190"/>
      <c r="M22" s="190"/>
      <c r="N22" s="191"/>
      <c r="R22" s="5"/>
      <c r="S22" s="5"/>
      <c r="T22" s="5"/>
      <c r="U22" s="5"/>
      <c r="V22" s="5"/>
      <c r="W22" s="5"/>
      <c r="X22" s="5"/>
      <c r="Y22" s="5"/>
      <c r="Z22" s="5"/>
      <c r="AA22" s="5"/>
      <c r="AB22" s="5"/>
      <c r="AC22" s="5"/>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row>
    <row r="23" spans="1:166" ht="27" customHeight="1">
      <c r="A23" s="7">
        <v>1</v>
      </c>
      <c r="B23" s="192" t="s">
        <v>148</v>
      </c>
      <c r="C23" s="193"/>
      <c r="D23" s="193"/>
      <c r="E23" s="193"/>
      <c r="F23" s="193"/>
      <c r="G23" s="194"/>
      <c r="H23" s="7">
        <v>6</v>
      </c>
      <c r="I23" s="123" t="s">
        <v>146</v>
      </c>
      <c r="J23" s="124"/>
      <c r="K23" s="124"/>
      <c r="L23" s="124"/>
      <c r="M23" s="124"/>
      <c r="N23" s="125"/>
      <c r="R23" s="5"/>
      <c r="S23" s="5"/>
      <c r="T23" s="5"/>
      <c r="U23" s="5"/>
      <c r="V23" s="5"/>
      <c r="W23" s="5"/>
      <c r="X23" s="5"/>
      <c r="Y23" s="5"/>
      <c r="Z23" s="5"/>
      <c r="AA23" s="5"/>
      <c r="AB23" s="5"/>
      <c r="AC23" s="5"/>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row>
    <row r="24" spans="1:166" ht="30.75" customHeight="1">
      <c r="A24" s="7">
        <v>2</v>
      </c>
      <c r="B24" s="123" t="s">
        <v>144</v>
      </c>
      <c r="C24" s="124"/>
      <c r="D24" s="124"/>
      <c r="E24" s="124"/>
      <c r="F24" s="124"/>
      <c r="G24" s="125"/>
      <c r="H24" s="7">
        <v>7</v>
      </c>
      <c r="I24" s="123"/>
      <c r="J24" s="124"/>
      <c r="K24" s="124"/>
      <c r="L24" s="124"/>
      <c r="M24" s="124"/>
      <c r="N24" s="125"/>
      <c r="R24" s="5"/>
      <c r="S24" s="5"/>
      <c r="T24" s="5"/>
      <c r="U24" s="5"/>
      <c r="V24" s="5"/>
      <c r="W24" s="5"/>
      <c r="X24" s="5"/>
      <c r="Y24" s="5"/>
      <c r="Z24" s="5"/>
      <c r="AA24" s="5"/>
      <c r="AB24" s="5"/>
      <c r="AC24" s="5"/>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row>
    <row r="25" spans="1:166" ht="22.5" customHeight="1">
      <c r="A25" s="7">
        <v>3</v>
      </c>
      <c r="B25" s="123" t="s">
        <v>145</v>
      </c>
      <c r="C25" s="124"/>
      <c r="D25" s="124"/>
      <c r="E25" s="124"/>
      <c r="F25" s="124"/>
      <c r="G25" s="125"/>
      <c r="H25" s="7">
        <v>8</v>
      </c>
      <c r="I25" s="123"/>
      <c r="J25" s="124"/>
      <c r="K25" s="124"/>
      <c r="L25" s="124"/>
      <c r="M25" s="124"/>
      <c r="N25" s="125"/>
      <c r="R25" s="5"/>
      <c r="S25" s="5"/>
      <c r="T25" s="5"/>
      <c r="U25" s="5"/>
      <c r="V25" s="5"/>
      <c r="W25" s="5"/>
      <c r="X25" s="5"/>
      <c r="Y25" s="5"/>
      <c r="Z25" s="5"/>
      <c r="AA25" s="5"/>
      <c r="AB25" s="5"/>
      <c r="AC25" s="5"/>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row>
    <row r="26" spans="1:14" ht="21" customHeight="1">
      <c r="A26" s="7">
        <v>4</v>
      </c>
      <c r="B26" s="192" t="s">
        <v>187</v>
      </c>
      <c r="C26" s="193"/>
      <c r="D26" s="193"/>
      <c r="E26" s="193"/>
      <c r="F26" s="193"/>
      <c r="G26" s="194"/>
      <c r="H26" s="7">
        <v>9</v>
      </c>
      <c r="I26" s="123"/>
      <c r="J26" s="124"/>
      <c r="K26" s="124"/>
      <c r="L26" s="124"/>
      <c r="M26" s="124"/>
      <c r="N26" s="125"/>
    </row>
    <row r="27" spans="1:14" ht="25.5" customHeight="1">
      <c r="A27" s="7">
        <v>5</v>
      </c>
      <c r="B27" s="123" t="s">
        <v>147</v>
      </c>
      <c r="C27" s="124"/>
      <c r="D27" s="124"/>
      <c r="E27" s="124"/>
      <c r="F27" s="124"/>
      <c r="G27" s="125"/>
      <c r="H27" s="7">
        <v>10</v>
      </c>
      <c r="I27" s="123"/>
      <c r="J27" s="124"/>
      <c r="K27" s="124"/>
      <c r="L27" s="124"/>
      <c r="M27" s="124"/>
      <c r="N27" s="125"/>
    </row>
    <row r="28" spans="1:18" ht="12.75">
      <c r="A28" s="394" t="s">
        <v>73</v>
      </c>
      <c r="B28" s="395"/>
      <c r="C28" s="395"/>
      <c r="D28" s="395"/>
      <c r="E28" s="395"/>
      <c r="F28" s="395"/>
      <c r="G28" s="395"/>
      <c r="H28" s="395"/>
      <c r="I28" s="395"/>
      <c r="J28" s="395"/>
      <c r="K28" s="395"/>
      <c r="L28" s="395"/>
      <c r="M28" s="395"/>
      <c r="N28" s="396"/>
      <c r="O28" s="31"/>
      <c r="P28" s="31"/>
      <c r="Q28" s="31"/>
      <c r="R28" s="30"/>
    </row>
    <row r="29" spans="1:18" ht="35.25" customHeight="1">
      <c r="A29" s="199" t="s">
        <v>21</v>
      </c>
      <c r="B29" s="200"/>
      <c r="C29" s="200"/>
      <c r="D29" s="200"/>
      <c r="E29" s="200"/>
      <c r="F29" s="200"/>
      <c r="G29" s="200"/>
      <c r="H29" s="201"/>
      <c r="I29" s="189" t="s">
        <v>160</v>
      </c>
      <c r="J29" s="191"/>
      <c r="K29" s="202" t="s">
        <v>161</v>
      </c>
      <c r="L29" s="202"/>
      <c r="M29" s="203" t="s">
        <v>22</v>
      </c>
      <c r="N29" s="203"/>
      <c r="O29" s="203">
        <v>2020</v>
      </c>
      <c r="P29" s="203"/>
      <c r="Q29" s="203">
        <v>2021</v>
      </c>
      <c r="R29" s="203"/>
    </row>
    <row r="30" spans="1:18" ht="12.75">
      <c r="A30" s="204" t="s">
        <v>138</v>
      </c>
      <c r="B30" s="205"/>
      <c r="C30" s="205"/>
      <c r="D30" s="205"/>
      <c r="E30" s="205"/>
      <c r="F30" s="205"/>
      <c r="G30" s="205"/>
      <c r="H30" s="206"/>
      <c r="I30" s="107">
        <v>45</v>
      </c>
      <c r="J30" s="107"/>
      <c r="K30" s="107">
        <v>46</v>
      </c>
      <c r="L30" s="107"/>
      <c r="M30" s="107">
        <f>+K30-I30</f>
        <v>1</v>
      </c>
      <c r="N30" s="107"/>
      <c r="O30" s="97">
        <v>45</v>
      </c>
      <c r="P30" s="97"/>
      <c r="Q30" s="107">
        <v>45</v>
      </c>
      <c r="R30" s="107"/>
    </row>
    <row r="31" spans="1:18" ht="23.25" customHeight="1">
      <c r="A31" s="199" t="s">
        <v>27</v>
      </c>
      <c r="B31" s="200"/>
      <c r="C31" s="200"/>
      <c r="D31" s="200"/>
      <c r="E31" s="200"/>
      <c r="F31" s="200"/>
      <c r="G31" s="200"/>
      <c r="H31" s="201"/>
      <c r="I31" s="189" t="s">
        <v>160</v>
      </c>
      <c r="J31" s="191"/>
      <c r="K31" s="202" t="s">
        <v>161</v>
      </c>
      <c r="L31" s="202"/>
      <c r="M31" s="203" t="s">
        <v>22</v>
      </c>
      <c r="N31" s="203"/>
      <c r="O31" s="203">
        <v>2020</v>
      </c>
      <c r="P31" s="203"/>
      <c r="Q31" s="203">
        <v>2021</v>
      </c>
      <c r="R31" s="203"/>
    </row>
    <row r="32" spans="1:18" ht="12.75">
      <c r="A32" s="204" t="s">
        <v>137</v>
      </c>
      <c r="B32" s="205"/>
      <c r="C32" s="205"/>
      <c r="D32" s="205"/>
      <c r="E32" s="205"/>
      <c r="F32" s="205"/>
      <c r="G32" s="205"/>
      <c r="H32" s="206"/>
      <c r="I32" s="107">
        <v>600</v>
      </c>
      <c r="J32" s="107"/>
      <c r="K32" s="107">
        <v>595</v>
      </c>
      <c r="L32" s="107"/>
      <c r="M32" s="107">
        <f>+K32-I32</f>
        <v>-5</v>
      </c>
      <c r="N32" s="107"/>
      <c r="O32" s="97">
        <v>600</v>
      </c>
      <c r="P32" s="97"/>
      <c r="Q32" s="97">
        <v>600</v>
      </c>
      <c r="R32" s="97"/>
    </row>
    <row r="33" spans="1:18" ht="24" customHeight="1">
      <c r="A33" s="199" t="s">
        <v>32</v>
      </c>
      <c r="B33" s="200"/>
      <c r="C33" s="200"/>
      <c r="D33" s="200"/>
      <c r="E33" s="200"/>
      <c r="F33" s="200"/>
      <c r="G33" s="200"/>
      <c r="H33" s="201"/>
      <c r="I33" s="189" t="s">
        <v>160</v>
      </c>
      <c r="J33" s="191"/>
      <c r="K33" s="202" t="s">
        <v>161</v>
      </c>
      <c r="L33" s="202"/>
      <c r="M33" s="203" t="s">
        <v>22</v>
      </c>
      <c r="N33" s="203"/>
      <c r="O33" s="203">
        <v>2020</v>
      </c>
      <c r="P33" s="203"/>
      <c r="Q33" s="203">
        <v>2021</v>
      </c>
      <c r="R33" s="203"/>
    </row>
    <row r="34" spans="1:18" ht="12.75">
      <c r="A34" s="429" t="s">
        <v>33</v>
      </c>
      <c r="B34" s="430"/>
      <c r="C34" s="430"/>
      <c r="D34" s="430"/>
      <c r="E34" s="430"/>
      <c r="F34" s="430"/>
      <c r="G34" s="430"/>
      <c r="H34" s="431"/>
      <c r="I34" s="432">
        <v>17904</v>
      </c>
      <c r="J34" s="432"/>
      <c r="K34" s="432">
        <f>+M79</f>
        <v>18587.8</v>
      </c>
      <c r="L34" s="432"/>
      <c r="M34" s="432">
        <f>+K34-I34</f>
        <v>683.7999999999993</v>
      </c>
      <c r="N34" s="432"/>
      <c r="O34" s="215">
        <f>+I34</f>
        <v>17904</v>
      </c>
      <c r="P34" s="215"/>
      <c r="Q34" s="215">
        <f>+I34</f>
        <v>17904</v>
      </c>
      <c r="R34" s="215"/>
    </row>
    <row r="35" spans="1:18" ht="31.5" customHeight="1">
      <c r="A35" s="199" t="s">
        <v>34</v>
      </c>
      <c r="B35" s="200"/>
      <c r="C35" s="200"/>
      <c r="D35" s="200"/>
      <c r="E35" s="200"/>
      <c r="F35" s="200"/>
      <c r="G35" s="200"/>
      <c r="H35" s="201"/>
      <c r="I35" s="189" t="s">
        <v>160</v>
      </c>
      <c r="J35" s="191"/>
      <c r="K35" s="202" t="s">
        <v>161</v>
      </c>
      <c r="L35" s="202"/>
      <c r="M35" s="203" t="s">
        <v>22</v>
      </c>
      <c r="N35" s="203"/>
      <c r="O35" s="203">
        <v>2020</v>
      </c>
      <c r="P35" s="203"/>
      <c r="Q35" s="203">
        <v>2021</v>
      </c>
      <c r="R35" s="203"/>
    </row>
    <row r="36" spans="1:18" ht="12.75">
      <c r="A36" s="433" t="s">
        <v>136</v>
      </c>
      <c r="B36" s="434"/>
      <c r="C36" s="434"/>
      <c r="D36" s="434"/>
      <c r="E36" s="434"/>
      <c r="F36" s="434"/>
      <c r="G36" s="434"/>
      <c r="H36" s="435"/>
      <c r="I36" s="107">
        <v>45</v>
      </c>
      <c r="J36" s="107"/>
      <c r="K36" s="107">
        <v>46</v>
      </c>
      <c r="L36" s="107"/>
      <c r="M36" s="107">
        <f>+K36-I36</f>
        <v>1</v>
      </c>
      <c r="N36" s="107"/>
      <c r="O36" s="97">
        <v>45</v>
      </c>
      <c r="P36" s="97"/>
      <c r="Q36" s="107">
        <v>45</v>
      </c>
      <c r="R36" s="107"/>
    </row>
    <row r="37" ht="12.75"/>
    <row r="38" spans="1:14" ht="12.75">
      <c r="A38" s="103" t="s">
        <v>38</v>
      </c>
      <c r="B38" s="104"/>
      <c r="C38" s="104"/>
      <c r="D38" s="104"/>
      <c r="E38" s="104"/>
      <c r="F38" s="104"/>
      <c r="G38" s="104"/>
      <c r="H38" s="104"/>
      <c r="I38" s="104"/>
      <c r="J38" s="104"/>
      <c r="K38" s="104"/>
      <c r="L38" s="104"/>
      <c r="M38" s="104"/>
      <c r="N38" s="105"/>
    </row>
    <row r="39" spans="1:14" ht="48.75" customHeight="1">
      <c r="A39" s="106" t="s">
        <v>39</v>
      </c>
      <c r="B39" s="106"/>
      <c r="C39" s="8" t="s">
        <v>40</v>
      </c>
      <c r="D39" s="8" t="s">
        <v>41</v>
      </c>
      <c r="E39" s="8" t="s">
        <v>42</v>
      </c>
      <c r="F39" s="8" t="s">
        <v>43</v>
      </c>
      <c r="G39" s="8" t="s">
        <v>44</v>
      </c>
      <c r="H39" s="8" t="s">
        <v>45</v>
      </c>
      <c r="I39" s="8" t="s">
        <v>46</v>
      </c>
      <c r="J39" s="8" t="s">
        <v>47</v>
      </c>
      <c r="K39" s="8" t="s">
        <v>48</v>
      </c>
      <c r="L39" s="8" t="s">
        <v>49</v>
      </c>
      <c r="M39" s="8" t="s">
        <v>50</v>
      </c>
      <c r="N39" s="8" t="s">
        <v>51</v>
      </c>
    </row>
    <row r="40" spans="1:14" ht="12" customHeight="1">
      <c r="A40" s="113">
        <f>IF(A23&gt;0,A23,"")</f>
        <v>1</v>
      </c>
      <c r="B40" s="114"/>
      <c r="C40" s="65"/>
      <c r="D40" s="65"/>
      <c r="E40" s="65"/>
      <c r="F40" s="65"/>
      <c r="G40" s="65"/>
      <c r="H40" s="65"/>
      <c r="I40" s="65"/>
      <c r="J40" s="67"/>
      <c r="K40" s="65"/>
      <c r="L40" s="65"/>
      <c r="M40" s="65"/>
      <c r="N40" s="65"/>
    </row>
    <row r="41" spans="1:14" ht="12" customHeight="1" thickBot="1">
      <c r="A41" s="115"/>
      <c r="B41" s="116"/>
      <c r="C41" s="11" t="s">
        <v>52</v>
      </c>
      <c r="D41" s="11" t="s">
        <v>52</v>
      </c>
      <c r="E41" s="11" t="s">
        <v>52</v>
      </c>
      <c r="F41" s="12" t="s">
        <v>52</v>
      </c>
      <c r="G41" s="12" t="s">
        <v>52</v>
      </c>
      <c r="H41" s="12" t="s">
        <v>52</v>
      </c>
      <c r="I41" s="12" t="s">
        <v>52</v>
      </c>
      <c r="J41" s="12" t="s">
        <v>52</v>
      </c>
      <c r="K41" s="13" t="s">
        <v>52</v>
      </c>
      <c r="L41" s="16" t="s">
        <v>52</v>
      </c>
      <c r="M41" s="11" t="s">
        <v>52</v>
      </c>
      <c r="N41" s="11" t="s">
        <v>52</v>
      </c>
    </row>
    <row r="42" spans="1:14" ht="12" customHeight="1">
      <c r="A42" s="113">
        <f>IF(A24&gt;0,A24,"")</f>
        <v>2</v>
      </c>
      <c r="B42" s="114"/>
      <c r="C42" s="65"/>
      <c r="D42" s="65"/>
      <c r="E42" s="65"/>
      <c r="F42" s="65"/>
      <c r="G42" s="65"/>
      <c r="H42" s="65"/>
      <c r="I42" s="65"/>
      <c r="J42" s="65"/>
      <c r="K42" s="65"/>
      <c r="L42" s="65"/>
      <c r="M42" s="65"/>
      <c r="N42" s="65"/>
    </row>
    <row r="43" spans="1:14" ht="13.5" thickBot="1">
      <c r="A43" s="115"/>
      <c r="B43" s="116"/>
      <c r="C43" s="11" t="s">
        <v>52</v>
      </c>
      <c r="D43" s="11" t="s">
        <v>52</v>
      </c>
      <c r="E43" s="11" t="s">
        <v>52</v>
      </c>
      <c r="F43" s="12" t="s">
        <v>52</v>
      </c>
      <c r="G43" s="12" t="s">
        <v>52</v>
      </c>
      <c r="H43" s="12" t="s">
        <v>52</v>
      </c>
      <c r="I43" s="12" t="s">
        <v>52</v>
      </c>
      <c r="J43" s="12" t="s">
        <v>52</v>
      </c>
      <c r="K43" s="13" t="s">
        <v>52</v>
      </c>
      <c r="L43" s="16" t="s">
        <v>52</v>
      </c>
      <c r="M43" s="11" t="s">
        <v>52</v>
      </c>
      <c r="N43" s="11" t="s">
        <v>52</v>
      </c>
    </row>
    <row r="44" spans="1:14" ht="12.75">
      <c r="A44" s="113">
        <f>IF(A25&gt;0,A25,"")</f>
        <v>3</v>
      </c>
      <c r="B44" s="114"/>
      <c r="C44" s="65"/>
      <c r="D44" s="67"/>
      <c r="E44" s="65"/>
      <c r="F44" s="65"/>
      <c r="G44" s="65"/>
      <c r="H44" s="65"/>
      <c r="I44" s="65"/>
      <c r="J44" s="65"/>
      <c r="K44" s="65"/>
      <c r="L44" s="66"/>
      <c r="M44" s="65"/>
      <c r="N44" s="65"/>
    </row>
    <row r="45" spans="1:14" ht="13.5" thickBot="1">
      <c r="A45" s="115"/>
      <c r="B45" s="116"/>
      <c r="C45" s="11" t="s">
        <v>52</v>
      </c>
      <c r="D45" s="11" t="s">
        <v>52</v>
      </c>
      <c r="E45" s="11" t="s">
        <v>52</v>
      </c>
      <c r="F45" s="12" t="s">
        <v>52</v>
      </c>
      <c r="G45" s="12" t="s">
        <v>52</v>
      </c>
      <c r="H45" s="12" t="s">
        <v>52</v>
      </c>
      <c r="I45" s="12" t="s">
        <v>52</v>
      </c>
      <c r="J45" s="12" t="s">
        <v>52</v>
      </c>
      <c r="K45" s="13" t="s">
        <v>52</v>
      </c>
      <c r="L45" s="16" t="s">
        <v>52</v>
      </c>
      <c r="M45" s="11" t="s">
        <v>52</v>
      </c>
      <c r="N45" s="11" t="s">
        <v>52</v>
      </c>
    </row>
    <row r="46" spans="1:14" ht="12.75">
      <c r="A46" s="113">
        <v>4</v>
      </c>
      <c r="B46" s="114"/>
      <c r="C46" s="65"/>
      <c r="D46" s="65"/>
      <c r="E46" s="65"/>
      <c r="F46" s="65"/>
      <c r="G46" s="65"/>
      <c r="H46" s="65"/>
      <c r="I46" s="65"/>
      <c r="J46" s="65"/>
      <c r="K46" s="65"/>
      <c r="L46" s="65"/>
      <c r="M46" s="65"/>
      <c r="N46" s="65"/>
    </row>
    <row r="47" spans="1:14" ht="13.5" thickBot="1">
      <c r="A47" s="115"/>
      <c r="B47" s="116"/>
      <c r="C47" s="11" t="s">
        <v>52</v>
      </c>
      <c r="D47" s="11" t="s">
        <v>52</v>
      </c>
      <c r="E47" s="11" t="s">
        <v>52</v>
      </c>
      <c r="F47" s="12" t="s">
        <v>52</v>
      </c>
      <c r="G47" s="12" t="s">
        <v>52</v>
      </c>
      <c r="H47" s="12" t="s">
        <v>52</v>
      </c>
      <c r="I47" s="12" t="s">
        <v>52</v>
      </c>
      <c r="J47" s="12" t="s">
        <v>52</v>
      </c>
      <c r="K47" s="13" t="s">
        <v>52</v>
      </c>
      <c r="L47" s="16" t="s">
        <v>52</v>
      </c>
      <c r="M47" s="11" t="s">
        <v>52</v>
      </c>
      <c r="N47" s="11" t="s">
        <v>52</v>
      </c>
    </row>
    <row r="48" spans="1:14" ht="13.5" thickBot="1">
      <c r="A48" s="113">
        <v>5</v>
      </c>
      <c r="B48" s="114"/>
      <c r="C48" s="65"/>
      <c r="D48" s="65"/>
      <c r="E48" s="65"/>
      <c r="F48" s="65"/>
      <c r="G48" s="65"/>
      <c r="H48" s="65"/>
      <c r="I48" s="65"/>
      <c r="J48" s="65"/>
      <c r="K48" s="65"/>
      <c r="L48" s="65"/>
      <c r="M48" s="65"/>
      <c r="N48" s="68"/>
    </row>
    <row r="49" spans="1:14" ht="13.5" thickBot="1">
      <c r="A49" s="115"/>
      <c r="B49" s="116"/>
      <c r="C49" s="11" t="s">
        <v>52</v>
      </c>
      <c r="D49" s="11" t="s">
        <v>52</v>
      </c>
      <c r="E49" s="11" t="s">
        <v>52</v>
      </c>
      <c r="F49" s="12" t="s">
        <v>52</v>
      </c>
      <c r="G49" s="12" t="s">
        <v>52</v>
      </c>
      <c r="H49" s="12" t="s">
        <v>52</v>
      </c>
      <c r="I49" s="12" t="s">
        <v>52</v>
      </c>
      <c r="J49" s="12" t="s">
        <v>52</v>
      </c>
      <c r="K49" s="13" t="s">
        <v>52</v>
      </c>
      <c r="L49" s="16" t="s">
        <v>52</v>
      </c>
      <c r="M49" s="11" t="s">
        <v>52</v>
      </c>
      <c r="N49" s="11" t="s">
        <v>52</v>
      </c>
    </row>
    <row r="50" spans="1:14" ht="12.75">
      <c r="A50" s="113">
        <v>6</v>
      </c>
      <c r="B50" s="114"/>
      <c r="C50" s="65"/>
      <c r="D50" s="65"/>
      <c r="E50" s="65"/>
      <c r="F50" s="65"/>
      <c r="G50" s="65"/>
      <c r="H50" s="65"/>
      <c r="I50" s="65"/>
      <c r="J50" s="65"/>
      <c r="K50" s="65"/>
      <c r="L50" s="65"/>
      <c r="M50" s="65"/>
      <c r="N50" s="65"/>
    </row>
    <row r="51" spans="1:14" ht="13.5" thickBot="1">
      <c r="A51" s="115"/>
      <c r="B51" s="116"/>
      <c r="C51" s="11" t="s">
        <v>52</v>
      </c>
      <c r="D51" s="11" t="s">
        <v>52</v>
      </c>
      <c r="E51" s="11" t="s">
        <v>52</v>
      </c>
      <c r="F51" s="12" t="s">
        <v>52</v>
      </c>
      <c r="G51" s="12" t="s">
        <v>52</v>
      </c>
      <c r="H51" s="12" t="s">
        <v>52</v>
      </c>
      <c r="I51" s="12" t="s">
        <v>52</v>
      </c>
      <c r="J51" s="12" t="s">
        <v>52</v>
      </c>
      <c r="K51" s="13" t="s">
        <v>52</v>
      </c>
      <c r="L51" s="16" t="s">
        <v>52</v>
      </c>
      <c r="M51" s="11" t="s">
        <v>52</v>
      </c>
      <c r="N51" s="11" t="s">
        <v>52</v>
      </c>
    </row>
    <row r="52" spans="1:14" ht="12.75">
      <c r="A52" s="113">
        <v>7</v>
      </c>
      <c r="B52" s="114"/>
      <c r="C52" s="9"/>
      <c r="D52" s="9"/>
      <c r="E52" s="9"/>
      <c r="F52" s="10"/>
      <c r="G52" s="10"/>
      <c r="H52" s="10"/>
      <c r="I52" s="10"/>
      <c r="J52" s="10"/>
      <c r="K52" s="10"/>
      <c r="L52" s="9"/>
      <c r="M52" s="9"/>
      <c r="N52" s="9"/>
    </row>
    <row r="53" spans="1:14" ht="10.5" customHeight="1" thickBot="1">
      <c r="A53" s="115"/>
      <c r="B53" s="116"/>
      <c r="C53" s="11"/>
      <c r="D53" s="11"/>
      <c r="E53" s="11"/>
      <c r="F53" s="12"/>
      <c r="G53" s="12"/>
      <c r="H53" s="12"/>
      <c r="I53" s="12"/>
      <c r="J53" s="12"/>
      <c r="K53" s="12"/>
      <c r="L53" s="11"/>
      <c r="M53" s="11"/>
      <c r="N53" s="11"/>
    </row>
    <row r="54" spans="1:15" ht="1.5" customHeight="1" hidden="1">
      <c r="A54" s="113">
        <v>8</v>
      </c>
      <c r="B54" s="114"/>
      <c r="C54" s="9"/>
      <c r="D54" s="9"/>
      <c r="E54" s="9"/>
      <c r="F54" s="10"/>
      <c r="G54" s="10"/>
      <c r="H54" s="10"/>
      <c r="I54" s="10"/>
      <c r="J54" s="10"/>
      <c r="K54" s="10"/>
      <c r="L54" s="9"/>
      <c r="M54" s="9"/>
      <c r="N54" s="26"/>
      <c r="O54" s="18"/>
    </row>
    <row r="55" spans="1:14" ht="13.5" hidden="1" thickBot="1">
      <c r="A55" s="115"/>
      <c r="B55" s="116"/>
      <c r="C55" s="11"/>
      <c r="D55" s="11"/>
      <c r="E55" s="11"/>
      <c r="F55" s="12"/>
      <c r="G55" s="12"/>
      <c r="H55" s="12"/>
      <c r="I55" s="12"/>
      <c r="J55" s="12"/>
      <c r="K55" s="12"/>
      <c r="L55" s="11"/>
      <c r="M55" s="11"/>
      <c r="N55" s="11"/>
    </row>
    <row r="56" spans="1:14" ht="12.75" hidden="1">
      <c r="A56" s="113">
        <v>9</v>
      </c>
      <c r="B56" s="114"/>
      <c r="C56" s="9"/>
      <c r="D56" s="9"/>
      <c r="E56" s="9"/>
      <c r="F56" s="10"/>
      <c r="G56" s="10"/>
      <c r="H56" s="10"/>
      <c r="I56" s="10"/>
      <c r="J56" s="10"/>
      <c r="K56" s="10"/>
      <c r="L56" s="9"/>
      <c r="M56" s="9"/>
      <c r="N56" s="9"/>
    </row>
    <row r="57" spans="1:14" ht="13.5" hidden="1" thickBot="1">
      <c r="A57" s="115"/>
      <c r="B57" s="116"/>
      <c r="C57" s="11"/>
      <c r="D57" s="11"/>
      <c r="E57" s="11"/>
      <c r="F57" s="12"/>
      <c r="G57" s="12"/>
      <c r="H57" s="12"/>
      <c r="I57" s="12"/>
      <c r="J57" s="12"/>
      <c r="K57" s="12"/>
      <c r="L57" s="11"/>
      <c r="M57" s="11"/>
      <c r="N57" s="11"/>
    </row>
    <row r="58" spans="1:14" ht="12.75" hidden="1">
      <c r="A58" s="113">
        <v>10</v>
      </c>
      <c r="B58" s="114"/>
      <c r="C58" s="9"/>
      <c r="D58" s="9"/>
      <c r="E58" s="9"/>
      <c r="F58" s="10"/>
      <c r="G58" s="10"/>
      <c r="H58" s="10"/>
      <c r="I58" s="10"/>
      <c r="J58" s="10"/>
      <c r="K58" s="10"/>
      <c r="L58" s="9"/>
      <c r="M58" s="9"/>
      <c r="N58" s="9"/>
    </row>
    <row r="59" spans="1:14" ht="13.5" hidden="1" thickBot="1">
      <c r="A59" s="115"/>
      <c r="B59" s="116"/>
      <c r="C59" s="11"/>
      <c r="D59" s="11"/>
      <c r="E59" s="11"/>
      <c r="F59" s="11"/>
      <c r="G59" s="11"/>
      <c r="H59" s="11"/>
      <c r="I59" s="11"/>
      <c r="J59" s="12"/>
      <c r="K59" s="12"/>
      <c r="L59" s="11"/>
      <c r="M59" s="11"/>
      <c r="N59" s="11"/>
    </row>
    <row r="60" spans="1:14" ht="12.75">
      <c r="A60" s="19"/>
      <c r="B60" s="19"/>
      <c r="C60" s="19"/>
      <c r="D60" s="19"/>
      <c r="E60" s="19"/>
      <c r="F60" s="19"/>
      <c r="G60" s="19"/>
      <c r="H60" s="19"/>
      <c r="I60" s="19"/>
      <c r="J60" s="19"/>
      <c r="K60" s="19"/>
      <c r="L60" s="19"/>
      <c r="M60" s="19"/>
      <c r="N60" s="19"/>
    </row>
    <row r="61" spans="1:14" ht="12.75">
      <c r="A61" s="80" t="s">
        <v>53</v>
      </c>
      <c r="B61" s="81"/>
      <c r="C61" s="81"/>
      <c r="D61" s="81"/>
      <c r="E61" s="81"/>
      <c r="F61" s="81"/>
      <c r="G61" s="81"/>
      <c r="H61" s="81"/>
      <c r="I61" s="81"/>
      <c r="J61" s="81"/>
      <c r="K61" s="81"/>
      <c r="L61" s="81"/>
      <c r="M61" s="81"/>
      <c r="N61" s="82"/>
    </row>
    <row r="62" spans="1:14" ht="31.5" customHeight="1">
      <c r="A62" s="20" t="s">
        <v>54</v>
      </c>
      <c r="B62" s="71" t="s">
        <v>55</v>
      </c>
      <c r="C62" s="72"/>
      <c r="D62" s="72"/>
      <c r="E62" s="72"/>
      <c r="F62" s="73"/>
      <c r="G62" s="74" t="s">
        <v>56</v>
      </c>
      <c r="H62" s="74"/>
      <c r="I62" s="74" t="s">
        <v>57</v>
      </c>
      <c r="J62" s="74"/>
      <c r="K62" s="74" t="s">
        <v>58</v>
      </c>
      <c r="L62" s="74"/>
      <c r="M62" s="75" t="s">
        <v>59</v>
      </c>
      <c r="N62" s="75"/>
    </row>
    <row r="63" spans="1:14" ht="12.75">
      <c r="A63" s="25" t="s">
        <v>119</v>
      </c>
      <c r="B63" s="247" t="s">
        <v>120</v>
      </c>
      <c r="C63" s="248"/>
      <c r="D63" s="248"/>
      <c r="E63" s="248"/>
      <c r="F63" s="249"/>
      <c r="G63" s="436">
        <v>31.24</v>
      </c>
      <c r="H63" s="437"/>
      <c r="I63" s="108">
        <v>595</v>
      </c>
      <c r="J63" s="108"/>
      <c r="K63" s="108"/>
      <c r="L63" s="108"/>
      <c r="M63" s="439">
        <f>G63*I63</f>
        <v>18587.8</v>
      </c>
      <c r="N63" s="439"/>
    </row>
    <row r="64" spans="1:14" ht="12.75" hidden="1">
      <c r="A64" s="25" t="s">
        <v>72</v>
      </c>
      <c r="B64" s="216" t="s">
        <v>71</v>
      </c>
      <c r="C64" s="217"/>
      <c r="D64" s="217"/>
      <c r="E64" s="217"/>
      <c r="F64" s="218"/>
      <c r="G64" s="436"/>
      <c r="H64" s="437"/>
      <c r="I64" s="108"/>
      <c r="J64" s="108"/>
      <c r="K64" s="108"/>
      <c r="L64" s="108"/>
      <c r="M64" s="438"/>
      <c r="N64" s="438"/>
    </row>
    <row r="65" spans="1:14" ht="12.75" hidden="1">
      <c r="A65" s="21"/>
      <c r="B65" s="219"/>
      <c r="C65" s="217"/>
      <c r="D65" s="217"/>
      <c r="E65" s="217"/>
      <c r="F65" s="218"/>
      <c r="G65" s="436"/>
      <c r="H65" s="437"/>
      <c r="I65" s="108"/>
      <c r="J65" s="108"/>
      <c r="K65" s="108"/>
      <c r="L65" s="108"/>
      <c r="M65" s="438"/>
      <c r="N65" s="438"/>
    </row>
    <row r="66" spans="1:14" ht="12.75" hidden="1">
      <c r="A66" s="21"/>
      <c r="B66" s="219"/>
      <c r="C66" s="217"/>
      <c r="D66" s="217"/>
      <c r="E66" s="217"/>
      <c r="F66" s="218"/>
      <c r="G66" s="436"/>
      <c r="H66" s="437"/>
      <c r="I66" s="108"/>
      <c r="J66" s="108"/>
      <c r="K66" s="108"/>
      <c r="L66" s="108"/>
      <c r="M66" s="438"/>
      <c r="N66" s="438"/>
    </row>
    <row r="67" spans="1:14" ht="12.75" hidden="1">
      <c r="A67" s="21"/>
      <c r="B67" s="219"/>
      <c r="C67" s="217"/>
      <c r="D67" s="217"/>
      <c r="E67" s="217"/>
      <c r="F67" s="218"/>
      <c r="G67" s="436"/>
      <c r="H67" s="437"/>
      <c r="I67" s="108"/>
      <c r="J67" s="108"/>
      <c r="K67" s="108"/>
      <c r="L67" s="108"/>
      <c r="M67" s="438"/>
      <c r="N67" s="438"/>
    </row>
    <row r="68" spans="1:14" ht="12.75">
      <c r="A68" s="22">
        <f>COUNTA(B63)</f>
        <v>1</v>
      </c>
      <c r="B68" s="78" t="s">
        <v>60</v>
      </c>
      <c r="C68" s="78"/>
      <c r="D68" s="78"/>
      <c r="E68" s="78"/>
      <c r="F68" s="78"/>
      <c r="G68" s="78"/>
      <c r="H68" s="78"/>
      <c r="I68" s="78"/>
      <c r="J68" s="78"/>
      <c r="K68" s="78"/>
      <c r="L68" s="79"/>
      <c r="M68" s="442">
        <f>SUM(M63:N67)</f>
        <v>18587.8</v>
      </c>
      <c r="N68" s="442"/>
    </row>
    <row r="69" spans="1:14" ht="12.75">
      <c r="A69" s="19"/>
      <c r="B69" s="19"/>
      <c r="C69" s="19"/>
      <c r="D69" s="19"/>
      <c r="E69" s="19"/>
      <c r="F69" s="19"/>
      <c r="G69" s="19"/>
      <c r="H69" s="19"/>
      <c r="I69" s="19"/>
      <c r="J69" s="19"/>
      <c r="K69" s="19"/>
      <c r="L69" s="19"/>
      <c r="M69" s="19"/>
      <c r="N69" s="19"/>
    </row>
    <row r="70" spans="1:14" ht="12.75">
      <c r="A70" s="373" t="s">
        <v>61</v>
      </c>
      <c r="B70" s="373"/>
      <c r="C70" s="373"/>
      <c r="D70" s="373"/>
      <c r="E70" s="373"/>
      <c r="F70" s="373"/>
      <c r="G70" s="373"/>
      <c r="H70" s="373"/>
      <c r="I70" s="373"/>
      <c r="J70" s="373"/>
      <c r="K70" s="373"/>
      <c r="L70" s="373"/>
      <c r="M70" s="373"/>
      <c r="N70" s="373"/>
    </row>
    <row r="71" spans="1:14" ht="12.75">
      <c r="A71" s="363" t="s">
        <v>62</v>
      </c>
      <c r="B71" s="363"/>
      <c r="C71" s="363"/>
      <c r="D71" s="363"/>
      <c r="E71" s="363" t="s">
        <v>63</v>
      </c>
      <c r="F71" s="363"/>
      <c r="G71" s="363"/>
      <c r="H71" s="363"/>
      <c r="I71" s="363"/>
      <c r="J71" s="363"/>
      <c r="K71" s="363"/>
      <c r="L71" s="363"/>
      <c r="M71" s="440" t="s">
        <v>64</v>
      </c>
      <c r="N71" s="440"/>
    </row>
    <row r="72" spans="1:14" ht="12.75">
      <c r="A72" s="341"/>
      <c r="B72" s="377"/>
      <c r="C72" s="377"/>
      <c r="D72" s="377"/>
      <c r="E72" s="377"/>
      <c r="F72" s="377"/>
      <c r="G72" s="377"/>
      <c r="H72" s="377"/>
      <c r="I72" s="377"/>
      <c r="J72" s="377"/>
      <c r="K72" s="377"/>
      <c r="L72" s="377"/>
      <c r="M72" s="441"/>
      <c r="N72" s="441"/>
    </row>
    <row r="73" spans="1:16" ht="12.75">
      <c r="A73" s="377"/>
      <c r="B73" s="377"/>
      <c r="C73" s="377"/>
      <c r="D73" s="377"/>
      <c r="E73" s="377"/>
      <c r="F73" s="377"/>
      <c r="G73" s="377"/>
      <c r="H73" s="377"/>
      <c r="I73" s="377"/>
      <c r="J73" s="377"/>
      <c r="K73" s="377"/>
      <c r="L73" s="377"/>
      <c r="M73" s="441"/>
      <c r="N73" s="441"/>
      <c r="O73" s="23"/>
      <c r="P73" s="24"/>
    </row>
    <row r="74" spans="1:14" ht="12.75">
      <c r="A74" s="377"/>
      <c r="B74" s="377"/>
      <c r="C74" s="377"/>
      <c r="D74" s="377"/>
      <c r="E74" s="377"/>
      <c r="F74" s="377"/>
      <c r="G74" s="377"/>
      <c r="H74" s="377"/>
      <c r="I74" s="377"/>
      <c r="J74" s="377"/>
      <c r="K74" s="377"/>
      <c r="L74" s="377"/>
      <c r="M74" s="441"/>
      <c r="N74" s="441"/>
    </row>
    <row r="75" spans="1:14" ht="12.75">
      <c r="A75" s="377"/>
      <c r="B75" s="377"/>
      <c r="C75" s="377"/>
      <c r="D75" s="377"/>
      <c r="E75" s="377"/>
      <c r="F75" s="377"/>
      <c r="G75" s="377"/>
      <c r="H75" s="377"/>
      <c r="I75" s="377"/>
      <c r="J75" s="377"/>
      <c r="K75" s="377"/>
      <c r="L75" s="377"/>
      <c r="M75" s="441"/>
      <c r="N75" s="441"/>
    </row>
    <row r="76" spans="1:14" ht="12.75">
      <c r="A76" s="377"/>
      <c r="B76" s="377"/>
      <c r="C76" s="377"/>
      <c r="D76" s="377"/>
      <c r="E76" s="377"/>
      <c r="F76" s="377"/>
      <c r="G76" s="377"/>
      <c r="H76" s="377"/>
      <c r="I76" s="377"/>
      <c r="J76" s="377"/>
      <c r="K76" s="377"/>
      <c r="L76" s="377"/>
      <c r="M76" s="441"/>
      <c r="N76" s="441"/>
    </row>
    <row r="77" spans="1:14" ht="12.75">
      <c r="A77" s="377"/>
      <c r="B77" s="377"/>
      <c r="C77" s="377"/>
      <c r="D77" s="377"/>
      <c r="E77" s="377"/>
      <c r="F77" s="377"/>
      <c r="G77" s="377"/>
      <c r="H77" s="377"/>
      <c r="I77" s="377"/>
      <c r="J77" s="377"/>
      <c r="K77" s="377"/>
      <c r="L77" s="377"/>
      <c r="M77" s="441"/>
      <c r="N77" s="441"/>
    </row>
    <row r="78" spans="1:14" ht="12.75">
      <c r="A78" s="343" t="s">
        <v>121</v>
      </c>
      <c r="B78" s="343"/>
      <c r="C78" s="343"/>
      <c r="D78" s="343"/>
      <c r="E78" s="343"/>
      <c r="F78" s="343"/>
      <c r="G78" s="343"/>
      <c r="H78" s="343"/>
      <c r="I78" s="343"/>
      <c r="J78" s="343"/>
      <c r="K78" s="343"/>
      <c r="L78" s="343"/>
      <c r="M78" s="444"/>
      <c r="N78" s="444"/>
    </row>
    <row r="79" spans="1:14" ht="12.75">
      <c r="A79" s="443" t="s">
        <v>65</v>
      </c>
      <c r="B79" s="443"/>
      <c r="C79" s="443"/>
      <c r="D79" s="443"/>
      <c r="E79" s="443"/>
      <c r="F79" s="443"/>
      <c r="G79" s="443"/>
      <c r="H79" s="443"/>
      <c r="I79" s="443"/>
      <c r="J79" s="443"/>
      <c r="K79" s="443"/>
      <c r="L79" s="443"/>
      <c r="M79" s="442">
        <f>+M68</f>
        <v>18587.8</v>
      </c>
      <c r="N79" s="442"/>
    </row>
    <row r="65396" spans="251:255" ht="12.75">
      <c r="IQ65396" s="2" t="s">
        <v>66</v>
      </c>
      <c r="IR65396" s="2" t="s">
        <v>67</v>
      </c>
      <c r="IS65396" s="2" t="s">
        <v>68</v>
      </c>
      <c r="IT65396" s="2" t="s">
        <v>69</v>
      </c>
      <c r="IU65396" s="2" t="s">
        <v>70</v>
      </c>
    </row>
    <row r="65397" spans="251:255" ht="12.75">
      <c r="IQ65397" s="2" t="e">
        <f>#REF!&amp;$C$9</f>
        <v>#REF!</v>
      </c>
      <c r="IR65397" s="2" t="e">
        <f>#REF!</f>
        <v>#REF!</v>
      </c>
      <c r="IS65397" s="2" t="e">
        <f>$B$23&amp;" - "&amp;$B$24&amp;" - "&amp;$B$27&amp;" - "&amp;$I$27&amp;" - "&amp;#REF!&amp;" - "&amp;#REF!&amp;" - "&amp;#REF!&amp;" - "&amp;#REF!</f>
        <v>#REF!</v>
      </c>
      <c r="IT65397" s="2" t="e">
        <f>$A$30&amp;": "&amp;$I$30&amp;" - "&amp;#REF!&amp;": "&amp;#REF!&amp;" - "&amp;#REF!&amp;": "&amp;#REF!&amp;" - "&amp;#REF!&amp;": "&amp;#REF!&amp;" - "&amp;#REF!&amp;": "&amp;#REF!&amp;" - "&amp;#REF!&amp;": "&amp;#REF!&amp;" - "&amp;#REF!&amp;": "&amp;#REF!&amp;" - "&amp;$A$31&amp;": "&amp;$I$31&amp;" - "&amp;$A$32&amp;": "&amp;$I$32&amp;" - "&amp;#REF!&amp;": "&amp;#REF!&amp;" - "&amp;#REF!&amp;": "&amp;#REF!&amp;" - "&amp;#REF!&amp;": "&amp;#REF!&amp;" - "&amp;#REF!&amp;": "&amp;#REF!</f>
        <v>#REF!</v>
      </c>
      <c r="IU65397" s="2" t="e">
        <f>#REF!</f>
        <v>#REF!</v>
      </c>
    </row>
  </sheetData>
  <sheetProtection/>
  <mergeCells count="146">
    <mergeCell ref="A78:L78"/>
    <mergeCell ref="M79:N79"/>
    <mergeCell ref="A72:D73"/>
    <mergeCell ref="E72:L73"/>
    <mergeCell ref="M72:N73"/>
    <mergeCell ref="A79:L79"/>
    <mergeCell ref="M78:N78"/>
    <mergeCell ref="A74:D75"/>
    <mergeCell ref="E74:L75"/>
    <mergeCell ref="M74:N75"/>
    <mergeCell ref="A76:D77"/>
    <mergeCell ref="E76:L77"/>
    <mergeCell ref="M76:N77"/>
    <mergeCell ref="M67:N67"/>
    <mergeCell ref="B68:L68"/>
    <mergeCell ref="M68:N68"/>
    <mergeCell ref="A70:N70"/>
    <mergeCell ref="B67:F67"/>
    <mergeCell ref="G67:H67"/>
    <mergeCell ref="I67:J67"/>
    <mergeCell ref="K67:L67"/>
    <mergeCell ref="A71:D71"/>
    <mergeCell ref="M64:N64"/>
    <mergeCell ref="M65:N65"/>
    <mergeCell ref="B65:F65"/>
    <mergeCell ref="G65:H65"/>
    <mergeCell ref="I65:J65"/>
    <mergeCell ref="K65:L65"/>
    <mergeCell ref="E71:L71"/>
    <mergeCell ref="M71:N71"/>
    <mergeCell ref="B66:F66"/>
    <mergeCell ref="G66:H66"/>
    <mergeCell ref="G62:H62"/>
    <mergeCell ref="I62:J62"/>
    <mergeCell ref="K62:L62"/>
    <mergeCell ref="M62:N62"/>
    <mergeCell ref="I66:J66"/>
    <mergeCell ref="K66:L66"/>
    <mergeCell ref="M66:N66"/>
    <mergeCell ref="M63:N63"/>
    <mergeCell ref="B63:F63"/>
    <mergeCell ref="G63:H63"/>
    <mergeCell ref="I63:J63"/>
    <mergeCell ref="K63:L63"/>
    <mergeCell ref="B64:F64"/>
    <mergeCell ref="G64:H64"/>
    <mergeCell ref="I64:J64"/>
    <mergeCell ref="K64:L64"/>
    <mergeCell ref="A46:B47"/>
    <mergeCell ref="A56:B57"/>
    <mergeCell ref="A58:B59"/>
    <mergeCell ref="A61:N61"/>
    <mergeCell ref="B62:F62"/>
    <mergeCell ref="A38:N38"/>
    <mergeCell ref="A39:B39"/>
    <mergeCell ref="A48:B49"/>
    <mergeCell ref="A50:B51"/>
    <mergeCell ref="A52:B53"/>
    <mergeCell ref="A54:B55"/>
    <mergeCell ref="A40:B41"/>
    <mergeCell ref="A42:B43"/>
    <mergeCell ref="A44:B45"/>
    <mergeCell ref="O36:P36"/>
    <mergeCell ref="Q36:R36"/>
    <mergeCell ref="A36:H36"/>
    <mergeCell ref="I36:J36"/>
    <mergeCell ref="K36:L36"/>
    <mergeCell ref="M36:N36"/>
    <mergeCell ref="Q34:R34"/>
    <mergeCell ref="O35:P35"/>
    <mergeCell ref="Q35:R35"/>
    <mergeCell ref="O31:P31"/>
    <mergeCell ref="Q31:R31"/>
    <mergeCell ref="O32:P32"/>
    <mergeCell ref="Q32:R32"/>
    <mergeCell ref="A35:H35"/>
    <mergeCell ref="I35:J35"/>
    <mergeCell ref="K35:L35"/>
    <mergeCell ref="M35:N35"/>
    <mergeCell ref="Q33:R33"/>
    <mergeCell ref="A34:H34"/>
    <mergeCell ref="I34:J34"/>
    <mergeCell ref="K34:L34"/>
    <mergeCell ref="M34:N34"/>
    <mergeCell ref="A33:H33"/>
    <mergeCell ref="I33:J33"/>
    <mergeCell ref="K33:L33"/>
    <mergeCell ref="M33:N33"/>
    <mergeCell ref="O33:P33"/>
    <mergeCell ref="O34:P34"/>
    <mergeCell ref="O29:P29"/>
    <mergeCell ref="K30:L30"/>
    <mergeCell ref="M30:N30"/>
    <mergeCell ref="Q29:R29"/>
    <mergeCell ref="O30:P30"/>
    <mergeCell ref="Q30:R30"/>
    <mergeCell ref="A31:H31"/>
    <mergeCell ref="I31:J31"/>
    <mergeCell ref="K31:L31"/>
    <mergeCell ref="M31:N31"/>
    <mergeCell ref="M29:N29"/>
    <mergeCell ref="A30:H30"/>
    <mergeCell ref="I30:J30"/>
    <mergeCell ref="A32:H32"/>
    <mergeCell ref="I32:J32"/>
    <mergeCell ref="K32:L32"/>
    <mergeCell ref="M32:N32"/>
    <mergeCell ref="B27:G27"/>
    <mergeCell ref="I27:N27"/>
    <mergeCell ref="A28:N28"/>
    <mergeCell ref="A29:H29"/>
    <mergeCell ref="I29:J29"/>
    <mergeCell ref="K29:L29"/>
    <mergeCell ref="C11:N21"/>
    <mergeCell ref="A22:N22"/>
    <mergeCell ref="B23:G23"/>
    <mergeCell ref="I23:N23"/>
    <mergeCell ref="B24:G24"/>
    <mergeCell ref="I24:N24"/>
    <mergeCell ref="B25:G25"/>
    <mergeCell ref="I25:N25"/>
    <mergeCell ref="B26:G26"/>
    <mergeCell ref="I26:N26"/>
    <mergeCell ref="A11:B21"/>
    <mergeCell ref="A1:N1"/>
    <mergeCell ref="A3:D3"/>
    <mergeCell ref="E3:H3"/>
    <mergeCell ref="I3:N3"/>
    <mergeCell ref="A4:D5"/>
    <mergeCell ref="E4:H5"/>
    <mergeCell ref="I4:N5"/>
    <mergeCell ref="A6:D7"/>
    <mergeCell ref="E6:H7"/>
    <mergeCell ref="I6:N6"/>
    <mergeCell ref="I7:J7"/>
    <mergeCell ref="K7:L7"/>
    <mergeCell ref="M7:N7"/>
    <mergeCell ref="M8:N8"/>
    <mergeCell ref="A9:B9"/>
    <mergeCell ref="C9:N9"/>
    <mergeCell ref="A10:B10"/>
    <mergeCell ref="C10:N10"/>
    <mergeCell ref="A8:D8"/>
    <mergeCell ref="E8:H8"/>
    <mergeCell ref="I8:J8"/>
    <mergeCell ref="K8:L8"/>
  </mergeCells>
  <conditionalFormatting sqref="C42:N42 C44:N44 C46:N46 C54:N54 C48:M48 C52:N52 C50:N50 C56:N56 C58:N58 C40:N40">
    <cfRule type="cellIs" priority="7" dxfId="23" operator="equal" stopIfTrue="1">
      <formula>"x"</formula>
    </cfRule>
  </conditionalFormatting>
  <conditionalFormatting sqref="C55:N55 C53:N53 N48 C57:N57 C59:N59">
    <cfRule type="cellIs" priority="8" dxfId="24" operator="equal" stopIfTrue="1">
      <formula>"x"</formula>
    </cfRule>
  </conditionalFormatting>
  <conditionalFormatting sqref="C41:N41">
    <cfRule type="cellIs" priority="6" dxfId="24" operator="equal" stopIfTrue="1">
      <formula>"x"</formula>
    </cfRule>
  </conditionalFormatting>
  <conditionalFormatting sqref="C43:N43">
    <cfRule type="cellIs" priority="5" dxfId="24" operator="equal" stopIfTrue="1">
      <formula>"x"</formula>
    </cfRule>
  </conditionalFormatting>
  <conditionalFormatting sqref="C45:N45">
    <cfRule type="cellIs" priority="4" dxfId="24" operator="equal" stopIfTrue="1">
      <formula>"x"</formula>
    </cfRule>
  </conditionalFormatting>
  <conditionalFormatting sqref="C47:N47">
    <cfRule type="cellIs" priority="3" dxfId="24" operator="equal" stopIfTrue="1">
      <formula>"x"</formula>
    </cfRule>
  </conditionalFormatting>
  <conditionalFormatting sqref="C49:N49">
    <cfRule type="cellIs" priority="2" dxfId="24" operator="equal" stopIfTrue="1">
      <formula>"x"</formula>
    </cfRule>
  </conditionalFormatting>
  <conditionalFormatting sqref="C51:N51">
    <cfRule type="cellIs" priority="1" dxfId="24"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C40:N59"/>
  </dataValidations>
  <printOptions horizontalCentered="1" verticalCentered="1"/>
  <pageMargins left="0" right="0" top="0" bottom="0" header="0" footer="0"/>
  <pageSetup fitToHeight="1" fitToWidth="1" horizontalDpi="600" verticalDpi="600" orientation="portrait" paperSize="9" scale="79"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IU65398"/>
  <sheetViews>
    <sheetView view="pageBreakPreview" zoomScaleNormal="130" zoomScaleSheetLayoutView="100" zoomScalePageLayoutView="0" workbookViewId="0" topLeftCell="A1">
      <selection activeCell="Q48" sqref="Q48"/>
    </sheetView>
  </sheetViews>
  <sheetFormatPr defaultColWidth="9.140625" defaultRowHeight="15"/>
  <cols>
    <col min="1" max="1" width="9.421875" style="1" customWidth="1"/>
    <col min="2" max="2" width="11.28125" style="1" customWidth="1"/>
    <col min="3" max="3" width="6.28125" style="1" customWidth="1"/>
    <col min="4" max="7" width="6.57421875" style="1" customWidth="1"/>
    <col min="8" max="8" width="5.421875" style="1" customWidth="1"/>
    <col min="9" max="9" width="6.57421875" style="1" customWidth="1"/>
    <col min="10" max="10" width="6.8515625" style="1" customWidth="1"/>
    <col min="11" max="11" width="6.57421875" style="1" customWidth="1"/>
    <col min="12" max="12" width="7.00390625" style="1" customWidth="1"/>
    <col min="13" max="13" width="6.57421875" style="1" customWidth="1"/>
    <col min="14" max="14" width="7.00390625" style="1" customWidth="1"/>
    <col min="15" max="15" width="7.57421875" style="1" customWidth="1"/>
    <col min="16" max="16" width="3.57421875" style="1" customWidth="1"/>
    <col min="17" max="17" width="6.7109375" style="1" customWidth="1"/>
    <col min="18" max="18" width="5.28125" style="1" customWidth="1"/>
    <col min="19" max="19" width="12.8515625" style="1" bestFit="1" customWidth="1"/>
    <col min="20" max="244" width="9.140625" style="1" customWidth="1"/>
    <col min="245" max="245" width="14.140625" style="1" bestFit="1" customWidth="1"/>
    <col min="246" max="16384" width="9.140625" style="1" customWidth="1"/>
  </cols>
  <sheetData>
    <row r="1" spans="1:14" ht="18" customHeight="1" thickBot="1">
      <c r="A1" s="413" t="s">
        <v>133</v>
      </c>
      <c r="B1" s="414"/>
      <c r="C1" s="414"/>
      <c r="D1" s="414"/>
      <c r="E1" s="414"/>
      <c r="F1" s="414"/>
      <c r="G1" s="414"/>
      <c r="H1" s="414"/>
      <c r="I1" s="414"/>
      <c r="J1" s="414"/>
      <c r="K1" s="414"/>
      <c r="L1" s="414"/>
      <c r="M1" s="414"/>
      <c r="N1" s="415"/>
    </row>
    <row r="2" spans="1:23" ht="26.25" customHeight="1">
      <c r="A2" s="2"/>
      <c r="B2" s="2"/>
      <c r="C2" s="2"/>
      <c r="D2" s="2"/>
      <c r="E2" s="2"/>
      <c r="F2" s="2"/>
      <c r="G2" s="2"/>
      <c r="H2" s="2"/>
      <c r="I2" s="2"/>
      <c r="J2" s="2"/>
      <c r="K2" s="2"/>
      <c r="L2" s="2"/>
      <c r="M2" s="2"/>
      <c r="N2" s="2"/>
      <c r="O2" s="3"/>
      <c r="P2" s="3"/>
      <c r="Q2" s="3"/>
      <c r="R2" s="3"/>
      <c r="S2" s="3"/>
      <c r="T2" s="3"/>
      <c r="U2" s="3"/>
      <c r="V2" s="3"/>
      <c r="W2" s="3"/>
    </row>
    <row r="3" spans="1:14" s="3" customFormat="1" ht="37.5" customHeight="1">
      <c r="A3" s="132" t="s">
        <v>76</v>
      </c>
      <c r="B3" s="133"/>
      <c r="C3" s="133"/>
      <c r="D3" s="134"/>
      <c r="E3" s="135"/>
      <c r="F3" s="136"/>
      <c r="G3" s="136"/>
      <c r="H3" s="137"/>
      <c r="I3" s="138" t="s">
        <v>2</v>
      </c>
      <c r="J3" s="138"/>
      <c r="K3" s="138"/>
      <c r="L3" s="138"/>
      <c r="M3" s="138"/>
      <c r="N3" s="138"/>
    </row>
    <row r="4" spans="1:14" s="3" customFormat="1" ht="12.75" customHeight="1">
      <c r="A4" s="139" t="s">
        <v>75</v>
      </c>
      <c r="B4" s="140"/>
      <c r="C4" s="140"/>
      <c r="D4" s="141"/>
      <c r="E4" s="478"/>
      <c r="F4" s="479"/>
      <c r="G4" s="479"/>
      <c r="H4" s="480"/>
      <c r="I4" s="147" t="s">
        <v>189</v>
      </c>
      <c r="J4" s="148"/>
      <c r="K4" s="148"/>
      <c r="L4" s="148"/>
      <c r="M4" s="148"/>
      <c r="N4" s="484"/>
    </row>
    <row r="5" spans="1:14" s="3" customFormat="1" ht="21.75" customHeight="1">
      <c r="A5" s="142"/>
      <c r="B5" s="143"/>
      <c r="C5" s="143"/>
      <c r="D5" s="144"/>
      <c r="E5" s="481"/>
      <c r="F5" s="482"/>
      <c r="G5" s="482"/>
      <c r="H5" s="483"/>
      <c r="I5" s="485"/>
      <c r="J5" s="486"/>
      <c r="K5" s="486"/>
      <c r="L5" s="486"/>
      <c r="M5" s="486"/>
      <c r="N5" s="487"/>
    </row>
    <row r="6" spans="1:14" s="3" customFormat="1" ht="21.75" customHeight="1">
      <c r="A6" s="159" t="s">
        <v>5</v>
      </c>
      <c r="B6" s="160"/>
      <c r="C6" s="160"/>
      <c r="D6" s="161"/>
      <c r="E6" s="488" t="s">
        <v>180</v>
      </c>
      <c r="F6" s="165"/>
      <c r="G6" s="165"/>
      <c r="H6" s="166"/>
      <c r="I6" s="490" t="s">
        <v>6</v>
      </c>
      <c r="J6" s="491"/>
      <c r="K6" s="491"/>
      <c r="L6" s="491"/>
      <c r="M6" s="491"/>
      <c r="N6" s="492"/>
    </row>
    <row r="7" spans="1:14" s="3" customFormat="1" ht="27" customHeight="1">
      <c r="A7" s="162"/>
      <c r="B7" s="163"/>
      <c r="C7" s="163"/>
      <c r="D7" s="164"/>
      <c r="E7" s="489"/>
      <c r="F7" s="167"/>
      <c r="G7" s="167"/>
      <c r="H7" s="168"/>
      <c r="I7" s="170">
        <v>2019</v>
      </c>
      <c r="J7" s="171"/>
      <c r="K7" s="170">
        <v>2020</v>
      </c>
      <c r="L7" s="171"/>
      <c r="M7" s="170">
        <v>2021</v>
      </c>
      <c r="N7" s="171"/>
    </row>
    <row r="8" spans="1:14" s="3" customFormat="1" ht="31.5" customHeight="1">
      <c r="A8" s="126" t="s">
        <v>7</v>
      </c>
      <c r="B8" s="127"/>
      <c r="C8" s="127"/>
      <c r="D8" s="128"/>
      <c r="E8" s="477"/>
      <c r="F8" s="397"/>
      <c r="G8" s="397"/>
      <c r="H8" s="398"/>
      <c r="I8" s="117" t="s">
        <v>8</v>
      </c>
      <c r="J8" s="118"/>
      <c r="K8" s="117" t="s">
        <v>8</v>
      </c>
      <c r="L8" s="118"/>
      <c r="M8" s="117" t="s">
        <v>8</v>
      </c>
      <c r="N8" s="118"/>
    </row>
    <row r="9" spans="1:18" ht="45.75" customHeight="1">
      <c r="A9" s="154" t="s">
        <v>9</v>
      </c>
      <c r="B9" s="155"/>
      <c r="C9" s="422" t="s">
        <v>132</v>
      </c>
      <c r="D9" s="475"/>
      <c r="E9" s="475"/>
      <c r="F9" s="475"/>
      <c r="G9" s="475"/>
      <c r="H9" s="475"/>
      <c r="I9" s="475"/>
      <c r="J9" s="475"/>
      <c r="K9" s="475"/>
      <c r="L9" s="475"/>
      <c r="M9" s="475"/>
      <c r="N9" s="476"/>
      <c r="R9" s="4"/>
    </row>
    <row r="10" spans="1:18" ht="38.25" customHeight="1" hidden="1">
      <c r="A10" s="154"/>
      <c r="B10" s="155"/>
      <c r="C10" s="156"/>
      <c r="D10" s="423"/>
      <c r="E10" s="423"/>
      <c r="F10" s="423"/>
      <c r="G10" s="423"/>
      <c r="H10" s="423"/>
      <c r="I10" s="423"/>
      <c r="J10" s="423"/>
      <c r="K10" s="423"/>
      <c r="L10" s="423"/>
      <c r="M10" s="423"/>
      <c r="N10" s="424"/>
      <c r="R10" s="4"/>
    </row>
    <row r="11" spans="1:14" ht="19.5" customHeight="1">
      <c r="A11" s="174" t="s">
        <v>11</v>
      </c>
      <c r="B11" s="175"/>
      <c r="C11" s="466" t="s">
        <v>140</v>
      </c>
      <c r="D11" s="467"/>
      <c r="E11" s="467"/>
      <c r="F11" s="467"/>
      <c r="G11" s="467"/>
      <c r="H11" s="467"/>
      <c r="I11" s="467"/>
      <c r="J11" s="467"/>
      <c r="K11" s="467"/>
      <c r="L11" s="467"/>
      <c r="M11" s="467"/>
      <c r="N11" s="468"/>
    </row>
    <row r="12" spans="1:14" ht="12.75">
      <c r="A12" s="176"/>
      <c r="B12" s="177"/>
      <c r="C12" s="469"/>
      <c r="D12" s="470"/>
      <c r="E12" s="470"/>
      <c r="F12" s="470"/>
      <c r="G12" s="470"/>
      <c r="H12" s="470"/>
      <c r="I12" s="470"/>
      <c r="J12" s="470"/>
      <c r="K12" s="470"/>
      <c r="L12" s="470"/>
      <c r="M12" s="470"/>
      <c r="N12" s="471"/>
    </row>
    <row r="13" spans="1:14" ht="18.75" customHeight="1" hidden="1">
      <c r="A13" s="176"/>
      <c r="B13" s="177"/>
      <c r="C13" s="469"/>
      <c r="D13" s="470"/>
      <c r="E13" s="470"/>
      <c r="F13" s="470"/>
      <c r="G13" s="470"/>
      <c r="H13" s="470"/>
      <c r="I13" s="470"/>
      <c r="J13" s="470"/>
      <c r="K13" s="470"/>
      <c r="L13" s="470"/>
      <c r="M13" s="470"/>
      <c r="N13" s="471"/>
    </row>
    <row r="14" spans="1:14" ht="16.5" customHeight="1" hidden="1">
      <c r="A14" s="176"/>
      <c r="B14" s="177"/>
      <c r="C14" s="469"/>
      <c r="D14" s="470"/>
      <c r="E14" s="470"/>
      <c r="F14" s="470"/>
      <c r="G14" s="470"/>
      <c r="H14" s="470"/>
      <c r="I14" s="470"/>
      <c r="J14" s="470"/>
      <c r="K14" s="470"/>
      <c r="L14" s="470"/>
      <c r="M14" s="470"/>
      <c r="N14" s="471"/>
    </row>
    <row r="15" spans="1:14" ht="23.25" customHeight="1" hidden="1">
      <c r="A15" s="176"/>
      <c r="B15" s="177"/>
      <c r="C15" s="469"/>
      <c r="D15" s="470"/>
      <c r="E15" s="470"/>
      <c r="F15" s="470"/>
      <c r="G15" s="470"/>
      <c r="H15" s="470"/>
      <c r="I15" s="470"/>
      <c r="J15" s="470"/>
      <c r="K15" s="470"/>
      <c r="L15" s="470"/>
      <c r="M15" s="470"/>
      <c r="N15" s="471"/>
    </row>
    <row r="16" spans="1:14" ht="20.25" customHeight="1" hidden="1">
      <c r="A16" s="176"/>
      <c r="B16" s="177"/>
      <c r="C16" s="469"/>
      <c r="D16" s="470"/>
      <c r="E16" s="470"/>
      <c r="F16" s="470"/>
      <c r="G16" s="470"/>
      <c r="H16" s="470"/>
      <c r="I16" s="470"/>
      <c r="J16" s="470"/>
      <c r="K16" s="470"/>
      <c r="L16" s="470"/>
      <c r="M16" s="470"/>
      <c r="N16" s="471"/>
    </row>
    <row r="17" spans="1:14" ht="13.5" customHeight="1" hidden="1">
      <c r="A17" s="176"/>
      <c r="B17" s="177"/>
      <c r="C17" s="469"/>
      <c r="D17" s="470"/>
      <c r="E17" s="470"/>
      <c r="F17" s="470"/>
      <c r="G17" s="470"/>
      <c r="H17" s="470"/>
      <c r="I17" s="470"/>
      <c r="J17" s="470"/>
      <c r="K17" s="470"/>
      <c r="L17" s="470"/>
      <c r="M17" s="470"/>
      <c r="N17" s="471"/>
    </row>
    <row r="18" spans="1:14" ht="13.5" customHeight="1" hidden="1">
      <c r="A18" s="176"/>
      <c r="B18" s="177"/>
      <c r="C18" s="469"/>
      <c r="D18" s="470"/>
      <c r="E18" s="470"/>
      <c r="F18" s="470"/>
      <c r="G18" s="470"/>
      <c r="H18" s="470"/>
      <c r="I18" s="470"/>
      <c r="J18" s="470"/>
      <c r="K18" s="470"/>
      <c r="L18" s="470"/>
      <c r="M18" s="470"/>
      <c r="N18" s="471"/>
    </row>
    <row r="19" spans="1:14" ht="13.5" customHeight="1" hidden="1">
      <c r="A19" s="176"/>
      <c r="B19" s="177"/>
      <c r="C19" s="469"/>
      <c r="D19" s="470"/>
      <c r="E19" s="470"/>
      <c r="F19" s="470"/>
      <c r="G19" s="470"/>
      <c r="H19" s="470"/>
      <c r="I19" s="470"/>
      <c r="J19" s="470"/>
      <c r="K19" s="470"/>
      <c r="L19" s="470"/>
      <c r="M19" s="470"/>
      <c r="N19" s="471"/>
    </row>
    <row r="20" spans="1:14" ht="13.5" customHeight="1" hidden="1">
      <c r="A20" s="176"/>
      <c r="B20" s="177"/>
      <c r="C20" s="469"/>
      <c r="D20" s="470"/>
      <c r="E20" s="470"/>
      <c r="F20" s="470"/>
      <c r="G20" s="470"/>
      <c r="H20" s="470"/>
      <c r="I20" s="470"/>
      <c r="J20" s="470"/>
      <c r="K20" s="470"/>
      <c r="L20" s="470"/>
      <c r="M20" s="470"/>
      <c r="N20" s="471"/>
    </row>
    <row r="21" spans="1:14" ht="13.5" customHeight="1" hidden="1">
      <c r="A21" s="178"/>
      <c r="B21" s="179"/>
      <c r="C21" s="472"/>
      <c r="D21" s="473"/>
      <c r="E21" s="473"/>
      <c r="F21" s="473"/>
      <c r="G21" s="473"/>
      <c r="H21" s="473"/>
      <c r="I21" s="473"/>
      <c r="J21" s="473"/>
      <c r="K21" s="473"/>
      <c r="L21" s="473"/>
      <c r="M21" s="473"/>
      <c r="N21" s="474"/>
    </row>
    <row r="22" spans="1:166" ht="18.75" customHeight="1">
      <c r="A22" s="189" t="s">
        <v>74</v>
      </c>
      <c r="B22" s="190"/>
      <c r="C22" s="190"/>
      <c r="D22" s="190"/>
      <c r="E22" s="190"/>
      <c r="F22" s="190"/>
      <c r="G22" s="190"/>
      <c r="H22" s="190"/>
      <c r="I22" s="190"/>
      <c r="J22" s="190"/>
      <c r="K22" s="190"/>
      <c r="L22" s="190"/>
      <c r="M22" s="190"/>
      <c r="N22" s="191"/>
      <c r="R22" s="5"/>
      <c r="S22" s="5"/>
      <c r="T22" s="5"/>
      <c r="U22" s="5"/>
      <c r="V22" s="5"/>
      <c r="W22" s="5"/>
      <c r="X22" s="5"/>
      <c r="Y22" s="5"/>
      <c r="Z22" s="5"/>
      <c r="AA22" s="5"/>
      <c r="AB22" s="5"/>
      <c r="AC22" s="5"/>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row>
    <row r="23" spans="1:166" ht="27" customHeight="1">
      <c r="A23" s="7">
        <v>1</v>
      </c>
      <c r="B23" s="192" t="s">
        <v>183</v>
      </c>
      <c r="C23" s="193"/>
      <c r="D23" s="193"/>
      <c r="E23" s="193"/>
      <c r="F23" s="193"/>
      <c r="G23" s="194"/>
      <c r="H23" s="7">
        <v>6</v>
      </c>
      <c r="I23" s="192"/>
      <c r="J23" s="193"/>
      <c r="K23" s="193"/>
      <c r="L23" s="193"/>
      <c r="M23" s="193"/>
      <c r="N23" s="194"/>
      <c r="R23" s="5"/>
      <c r="S23" s="5"/>
      <c r="T23" s="5"/>
      <c r="U23" s="5"/>
      <c r="V23" s="5"/>
      <c r="W23" s="5"/>
      <c r="X23" s="5"/>
      <c r="Y23" s="5"/>
      <c r="Z23" s="5"/>
      <c r="AA23" s="5"/>
      <c r="AB23" s="5"/>
      <c r="AC23" s="5"/>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row>
    <row r="24" spans="1:166" ht="22.5" customHeight="1">
      <c r="A24" s="7">
        <v>2</v>
      </c>
      <c r="B24" s="192" t="s">
        <v>184</v>
      </c>
      <c r="C24" s="193"/>
      <c r="D24" s="193"/>
      <c r="E24" s="193"/>
      <c r="F24" s="193"/>
      <c r="G24" s="194"/>
      <c r="H24" s="7">
        <v>7</v>
      </c>
      <c r="I24" s="192"/>
      <c r="J24" s="193"/>
      <c r="K24" s="193"/>
      <c r="L24" s="193"/>
      <c r="M24" s="193"/>
      <c r="N24" s="194"/>
      <c r="R24" s="5"/>
      <c r="S24" s="5"/>
      <c r="T24" s="5"/>
      <c r="U24" s="5"/>
      <c r="V24" s="5"/>
      <c r="W24" s="5"/>
      <c r="X24" s="5"/>
      <c r="Y24" s="5"/>
      <c r="Z24" s="5"/>
      <c r="AA24" s="5"/>
      <c r="AB24" s="5"/>
      <c r="AC24" s="5"/>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row>
    <row r="25" spans="1:166" ht="27" customHeight="1">
      <c r="A25" s="7">
        <v>3</v>
      </c>
      <c r="B25" s="192" t="s">
        <v>191</v>
      </c>
      <c r="C25" s="193"/>
      <c r="D25" s="193"/>
      <c r="E25" s="193"/>
      <c r="F25" s="193"/>
      <c r="G25" s="194"/>
      <c r="H25" s="7">
        <v>8</v>
      </c>
      <c r="I25" s="192"/>
      <c r="J25" s="193"/>
      <c r="K25" s="193"/>
      <c r="L25" s="193"/>
      <c r="M25" s="193"/>
      <c r="N25" s="194"/>
      <c r="R25" s="5"/>
      <c r="S25" s="5"/>
      <c r="T25" s="5"/>
      <c r="U25" s="5"/>
      <c r="V25" s="5"/>
      <c r="W25" s="5"/>
      <c r="X25" s="5"/>
      <c r="Y25" s="5"/>
      <c r="Z25" s="5"/>
      <c r="AA25" s="5"/>
      <c r="AB25" s="5"/>
      <c r="AC25" s="5"/>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row>
    <row r="26" spans="1:14" ht="27.75" customHeight="1">
      <c r="A26" s="7">
        <v>4</v>
      </c>
      <c r="B26" s="192" t="s">
        <v>176</v>
      </c>
      <c r="C26" s="193"/>
      <c r="D26" s="193"/>
      <c r="E26" s="193"/>
      <c r="F26" s="193"/>
      <c r="G26" s="194"/>
      <c r="H26" s="7">
        <v>9</v>
      </c>
      <c r="I26" s="192"/>
      <c r="J26" s="193"/>
      <c r="K26" s="193"/>
      <c r="L26" s="193"/>
      <c r="M26" s="193"/>
      <c r="N26" s="194"/>
    </row>
    <row r="27" spans="1:14" ht="21" customHeight="1">
      <c r="A27" s="7">
        <v>5</v>
      </c>
      <c r="B27" s="192" t="s">
        <v>177</v>
      </c>
      <c r="C27" s="193"/>
      <c r="D27" s="193"/>
      <c r="E27" s="193"/>
      <c r="F27" s="193"/>
      <c r="G27" s="194"/>
      <c r="H27" s="7">
        <v>10</v>
      </c>
      <c r="I27" s="192"/>
      <c r="J27" s="193"/>
      <c r="K27" s="193"/>
      <c r="L27" s="193"/>
      <c r="M27" s="193"/>
      <c r="N27" s="194"/>
    </row>
    <row r="28" spans="1:18" ht="12.75">
      <c r="A28" s="394" t="s">
        <v>73</v>
      </c>
      <c r="B28" s="395"/>
      <c r="C28" s="395"/>
      <c r="D28" s="395"/>
      <c r="E28" s="395"/>
      <c r="F28" s="395"/>
      <c r="G28" s="395"/>
      <c r="H28" s="395"/>
      <c r="I28" s="395"/>
      <c r="J28" s="395"/>
      <c r="K28" s="395"/>
      <c r="L28" s="395"/>
      <c r="M28" s="395"/>
      <c r="N28" s="396"/>
      <c r="O28" s="31"/>
      <c r="P28" s="31"/>
      <c r="Q28" s="31"/>
      <c r="R28" s="30"/>
    </row>
    <row r="29" spans="1:18" ht="35.25" customHeight="1">
      <c r="A29" s="199" t="s">
        <v>21</v>
      </c>
      <c r="B29" s="200"/>
      <c r="C29" s="200"/>
      <c r="D29" s="200"/>
      <c r="E29" s="200"/>
      <c r="F29" s="200"/>
      <c r="G29" s="200"/>
      <c r="H29" s="201"/>
      <c r="I29" s="189" t="s">
        <v>160</v>
      </c>
      <c r="J29" s="191"/>
      <c r="K29" s="462" t="s">
        <v>161</v>
      </c>
      <c r="L29" s="463"/>
      <c r="M29" s="189" t="s">
        <v>22</v>
      </c>
      <c r="N29" s="191"/>
      <c r="O29" s="189">
        <v>2020</v>
      </c>
      <c r="P29" s="191"/>
      <c r="Q29" s="189">
        <v>2021</v>
      </c>
      <c r="R29" s="191"/>
    </row>
    <row r="30" spans="1:18" s="63" customFormat="1" ht="12.75" customHeight="1">
      <c r="A30" s="204" t="s">
        <v>178</v>
      </c>
      <c r="B30" s="205"/>
      <c r="C30" s="205"/>
      <c r="D30" s="205"/>
      <c r="E30" s="205"/>
      <c r="F30" s="205"/>
      <c r="G30" s="205"/>
      <c r="H30" s="206"/>
      <c r="I30" s="464">
        <v>10</v>
      </c>
      <c r="J30" s="465"/>
      <c r="K30" s="464">
        <v>12</v>
      </c>
      <c r="L30" s="465"/>
      <c r="M30" s="464">
        <f>+K30-I30</f>
        <v>2</v>
      </c>
      <c r="N30" s="465"/>
      <c r="O30" s="464">
        <v>25</v>
      </c>
      <c r="P30" s="465"/>
      <c r="Q30" s="464">
        <v>25</v>
      </c>
      <c r="R30" s="465"/>
    </row>
    <row r="31" spans="1:18" ht="23.25" customHeight="1">
      <c r="A31" s="199" t="s">
        <v>27</v>
      </c>
      <c r="B31" s="200"/>
      <c r="C31" s="200"/>
      <c r="D31" s="200"/>
      <c r="E31" s="200"/>
      <c r="F31" s="200"/>
      <c r="G31" s="200"/>
      <c r="H31" s="201"/>
      <c r="I31" s="189" t="s">
        <v>160</v>
      </c>
      <c r="J31" s="191"/>
      <c r="K31" s="462" t="s">
        <v>161</v>
      </c>
      <c r="L31" s="463"/>
      <c r="M31" s="189" t="s">
        <v>22</v>
      </c>
      <c r="N31" s="191"/>
      <c r="O31" s="189">
        <v>2020</v>
      </c>
      <c r="P31" s="191"/>
      <c r="Q31" s="189">
        <v>2021</v>
      </c>
      <c r="R31" s="191"/>
    </row>
    <row r="32" spans="1:18" ht="12.75" customHeight="1">
      <c r="A32" s="204" t="s">
        <v>137</v>
      </c>
      <c r="B32" s="205"/>
      <c r="C32" s="205"/>
      <c r="D32" s="205"/>
      <c r="E32" s="205"/>
      <c r="F32" s="205"/>
      <c r="G32" s="205"/>
      <c r="H32" s="206"/>
      <c r="I32" s="464">
        <v>50</v>
      </c>
      <c r="J32" s="465"/>
      <c r="K32" s="464">
        <v>48</v>
      </c>
      <c r="L32" s="465"/>
      <c r="M32" s="464">
        <f>+K32-I32</f>
        <v>-2</v>
      </c>
      <c r="N32" s="465"/>
      <c r="O32" s="464">
        <v>150</v>
      </c>
      <c r="P32" s="465"/>
      <c r="Q32" s="464">
        <v>150</v>
      </c>
      <c r="R32" s="465"/>
    </row>
    <row r="33" spans="1:18" ht="24" customHeight="1">
      <c r="A33" s="199" t="s">
        <v>32</v>
      </c>
      <c r="B33" s="200"/>
      <c r="C33" s="200"/>
      <c r="D33" s="200"/>
      <c r="E33" s="200"/>
      <c r="F33" s="200"/>
      <c r="G33" s="200"/>
      <c r="H33" s="201"/>
      <c r="I33" s="189" t="s">
        <v>160</v>
      </c>
      <c r="J33" s="191"/>
      <c r="K33" s="462" t="s">
        <v>161</v>
      </c>
      <c r="L33" s="463"/>
      <c r="M33" s="189" t="s">
        <v>22</v>
      </c>
      <c r="N33" s="191"/>
      <c r="O33" s="189">
        <v>2020</v>
      </c>
      <c r="P33" s="191"/>
      <c r="Q33" s="189">
        <v>2021</v>
      </c>
      <c r="R33" s="191"/>
    </row>
    <row r="34" spans="1:18" ht="12.75" customHeight="1">
      <c r="A34" s="429" t="s">
        <v>33</v>
      </c>
      <c r="B34" s="430"/>
      <c r="C34" s="430"/>
      <c r="D34" s="430"/>
      <c r="E34" s="430"/>
      <c r="F34" s="430"/>
      <c r="G34" s="430"/>
      <c r="H34" s="431"/>
      <c r="I34" s="213">
        <v>1237.5</v>
      </c>
      <c r="J34" s="214"/>
      <c r="K34" s="213">
        <f>+M79</f>
        <v>1236.48</v>
      </c>
      <c r="L34" s="214"/>
      <c r="M34" s="213">
        <f>+K34-I34</f>
        <v>-1.0199999999999818</v>
      </c>
      <c r="N34" s="214"/>
      <c r="O34" s="213">
        <v>3712.5</v>
      </c>
      <c r="P34" s="214"/>
      <c r="Q34" s="213">
        <v>3712.5</v>
      </c>
      <c r="R34" s="214"/>
    </row>
    <row r="35" spans="1:18" ht="31.5" customHeight="1">
      <c r="A35" s="199" t="s">
        <v>34</v>
      </c>
      <c r="B35" s="200"/>
      <c r="C35" s="200"/>
      <c r="D35" s="200"/>
      <c r="E35" s="200"/>
      <c r="F35" s="200"/>
      <c r="G35" s="200"/>
      <c r="H35" s="201"/>
      <c r="I35" s="189" t="s">
        <v>160</v>
      </c>
      <c r="J35" s="191"/>
      <c r="K35" s="462" t="s">
        <v>161</v>
      </c>
      <c r="L35" s="463"/>
      <c r="M35" s="189" t="s">
        <v>22</v>
      </c>
      <c r="N35" s="191"/>
      <c r="O35" s="189">
        <v>2020</v>
      </c>
      <c r="P35" s="191"/>
      <c r="Q35" s="189">
        <v>2021</v>
      </c>
      <c r="R35" s="191"/>
    </row>
    <row r="36" spans="1:18" ht="12.75">
      <c r="A36" s="433" t="s">
        <v>179</v>
      </c>
      <c r="B36" s="434"/>
      <c r="C36" s="434"/>
      <c r="D36" s="434"/>
      <c r="E36" s="434"/>
      <c r="F36" s="434"/>
      <c r="G36" s="434"/>
      <c r="H36" s="435"/>
      <c r="I36" s="464">
        <v>10</v>
      </c>
      <c r="J36" s="465"/>
      <c r="K36" s="493"/>
      <c r="L36" s="494"/>
      <c r="M36" s="464">
        <f>+K36-I36</f>
        <v>-10</v>
      </c>
      <c r="N36" s="465"/>
      <c r="O36" s="464"/>
      <c r="P36" s="465"/>
      <c r="Q36" s="464"/>
      <c r="R36" s="465"/>
    </row>
    <row r="37" ht="12.75"/>
    <row r="38" spans="1:14" ht="12.75">
      <c r="A38" s="103" t="s">
        <v>38</v>
      </c>
      <c r="B38" s="104"/>
      <c r="C38" s="104"/>
      <c r="D38" s="104"/>
      <c r="E38" s="104"/>
      <c r="F38" s="104"/>
      <c r="G38" s="104"/>
      <c r="H38" s="104"/>
      <c r="I38" s="104"/>
      <c r="J38" s="104"/>
      <c r="K38" s="104"/>
      <c r="L38" s="104"/>
      <c r="M38" s="104"/>
      <c r="N38" s="105"/>
    </row>
    <row r="39" spans="1:14" ht="48.75" customHeight="1">
      <c r="A39" s="460" t="s">
        <v>39</v>
      </c>
      <c r="B39" s="461"/>
      <c r="C39" s="8" t="s">
        <v>40</v>
      </c>
      <c r="D39" s="8" t="s">
        <v>41</v>
      </c>
      <c r="E39" s="8" t="s">
        <v>42</v>
      </c>
      <c r="F39" s="8" t="s">
        <v>43</v>
      </c>
      <c r="G39" s="8" t="s">
        <v>44</v>
      </c>
      <c r="H39" s="8" t="s">
        <v>45</v>
      </c>
      <c r="I39" s="8" t="s">
        <v>46</v>
      </c>
      <c r="J39" s="8" t="s">
        <v>47</v>
      </c>
      <c r="K39" s="8" t="s">
        <v>48</v>
      </c>
      <c r="L39" s="8" t="s">
        <v>49</v>
      </c>
      <c r="M39" s="8" t="s">
        <v>50</v>
      </c>
      <c r="N39" s="8" t="s">
        <v>51</v>
      </c>
    </row>
    <row r="40" spans="1:14" ht="12" customHeight="1">
      <c r="A40" s="113">
        <f>IF(A23&gt;0,A23,"")</f>
        <v>1</v>
      </c>
      <c r="B40" s="114"/>
      <c r="C40" s="9"/>
      <c r="D40" s="9"/>
      <c r="E40" s="9"/>
      <c r="F40" s="10"/>
      <c r="G40" s="10"/>
      <c r="H40" s="65"/>
      <c r="I40" s="10"/>
      <c r="J40" s="28"/>
      <c r="K40" s="10"/>
      <c r="L40" s="9"/>
      <c r="M40" s="9"/>
      <c r="N40" s="9"/>
    </row>
    <row r="41" spans="1:14" ht="12" customHeight="1" thickBot="1">
      <c r="A41" s="115"/>
      <c r="B41" s="116"/>
      <c r="C41" s="11"/>
      <c r="D41" s="11"/>
      <c r="E41" s="11"/>
      <c r="F41" s="12"/>
      <c r="G41" s="12"/>
      <c r="H41" s="12" t="s">
        <v>52</v>
      </c>
      <c r="I41" s="12"/>
      <c r="J41" s="27"/>
      <c r="K41" s="13"/>
      <c r="L41" s="12"/>
      <c r="M41" s="12"/>
      <c r="N41" s="11"/>
    </row>
    <row r="42" spans="1:14" ht="12" customHeight="1">
      <c r="A42" s="454">
        <f>IF(A24&gt;0,A24,"")</f>
        <v>2</v>
      </c>
      <c r="B42" s="455"/>
      <c r="C42" s="9"/>
      <c r="D42" s="9"/>
      <c r="E42" s="9"/>
      <c r="F42" s="10"/>
      <c r="G42" s="10"/>
      <c r="H42" s="65"/>
      <c r="I42" s="10"/>
      <c r="J42" s="10"/>
      <c r="K42" s="10"/>
      <c r="L42" s="9"/>
      <c r="M42" s="9"/>
      <c r="N42" s="9"/>
    </row>
    <row r="43" spans="1:14" ht="13.5" thickBot="1">
      <c r="A43" s="115"/>
      <c r="B43" s="116"/>
      <c r="C43" s="11"/>
      <c r="D43" s="11"/>
      <c r="E43" s="11"/>
      <c r="F43" s="12"/>
      <c r="G43" s="12"/>
      <c r="H43" s="12" t="s">
        <v>52</v>
      </c>
      <c r="I43" s="12"/>
      <c r="J43" s="12"/>
      <c r="K43" s="13"/>
      <c r="L43" s="12"/>
      <c r="M43" s="12"/>
      <c r="N43" s="11"/>
    </row>
    <row r="44" spans="1:14" ht="12.75">
      <c r="A44" s="454">
        <f>IF(A25&gt;0,A25,"")</f>
        <v>3</v>
      </c>
      <c r="B44" s="455"/>
      <c r="C44" s="9"/>
      <c r="D44" s="14"/>
      <c r="E44" s="9"/>
      <c r="F44" s="10"/>
      <c r="G44" s="10"/>
      <c r="H44" s="10"/>
      <c r="I44" s="65"/>
      <c r="J44" s="10"/>
      <c r="K44" s="10"/>
      <c r="L44" s="15"/>
      <c r="M44" s="10"/>
      <c r="N44" s="9"/>
    </row>
    <row r="45" spans="1:14" ht="13.5" thickBot="1">
      <c r="A45" s="115"/>
      <c r="B45" s="116"/>
      <c r="C45" s="11"/>
      <c r="D45" s="11"/>
      <c r="E45" s="11"/>
      <c r="F45" s="12"/>
      <c r="G45" s="12"/>
      <c r="H45" s="12"/>
      <c r="I45" s="12" t="s">
        <v>52</v>
      </c>
      <c r="J45" s="12"/>
      <c r="K45" s="13"/>
      <c r="L45" s="13"/>
      <c r="M45" s="13"/>
      <c r="N45" s="11"/>
    </row>
    <row r="46" spans="1:14" ht="12.75">
      <c r="A46" s="454">
        <v>4</v>
      </c>
      <c r="B46" s="455"/>
      <c r="C46" s="9"/>
      <c r="D46" s="9"/>
      <c r="E46" s="9"/>
      <c r="F46" s="10"/>
      <c r="G46" s="10"/>
      <c r="H46" s="10"/>
      <c r="I46" s="10"/>
      <c r="J46" s="65"/>
      <c r="K46" s="10"/>
      <c r="L46" s="10"/>
      <c r="M46" s="10"/>
      <c r="N46" s="9"/>
    </row>
    <row r="47" spans="1:14" ht="13.5" thickBot="1">
      <c r="A47" s="115"/>
      <c r="B47" s="116"/>
      <c r="C47" s="11"/>
      <c r="D47" s="11"/>
      <c r="E47" s="11"/>
      <c r="F47" s="12"/>
      <c r="G47" s="12"/>
      <c r="H47" s="12"/>
      <c r="I47" s="12"/>
      <c r="J47" s="12" t="s">
        <v>52</v>
      </c>
      <c r="K47" s="12"/>
      <c r="L47" s="11"/>
      <c r="M47" s="11"/>
      <c r="N47" s="16"/>
    </row>
    <row r="48" spans="1:14" ht="13.5" thickBot="1">
      <c r="A48" s="454">
        <v>5</v>
      </c>
      <c r="B48" s="455"/>
      <c r="C48" s="9"/>
      <c r="D48" s="9"/>
      <c r="E48" s="9"/>
      <c r="F48" s="10"/>
      <c r="G48" s="10"/>
      <c r="H48" s="10"/>
      <c r="I48" s="10"/>
      <c r="J48" s="65"/>
      <c r="K48" s="65"/>
      <c r="L48" s="65"/>
      <c r="M48" s="65"/>
      <c r="N48" s="68"/>
    </row>
    <row r="49" spans="1:14" ht="13.5" thickBot="1">
      <c r="A49" s="115"/>
      <c r="B49" s="116"/>
      <c r="C49" s="11"/>
      <c r="D49" s="11"/>
      <c r="E49" s="11"/>
      <c r="F49" s="12"/>
      <c r="G49" s="12"/>
      <c r="H49" s="12"/>
      <c r="I49" s="12"/>
      <c r="J49" s="12" t="s">
        <v>52</v>
      </c>
      <c r="K49" s="12" t="s">
        <v>52</v>
      </c>
      <c r="L49" s="11" t="s">
        <v>52</v>
      </c>
      <c r="M49" s="11" t="s">
        <v>52</v>
      </c>
      <c r="N49" s="16" t="s">
        <v>52</v>
      </c>
    </row>
    <row r="50" spans="1:14" ht="12.75">
      <c r="A50" s="454">
        <v>6</v>
      </c>
      <c r="B50" s="455"/>
      <c r="C50" s="9"/>
      <c r="D50" s="9"/>
      <c r="E50" s="9"/>
      <c r="F50" s="10"/>
      <c r="G50" s="10"/>
      <c r="H50" s="10"/>
      <c r="I50" s="10"/>
      <c r="J50" s="10"/>
      <c r="K50" s="10"/>
      <c r="L50" s="9"/>
      <c r="M50" s="9"/>
      <c r="N50" s="9"/>
    </row>
    <row r="51" spans="1:14" ht="13.5" thickBot="1">
      <c r="A51" s="115"/>
      <c r="B51" s="116"/>
      <c r="C51" s="11"/>
      <c r="D51" s="11"/>
      <c r="E51" s="11"/>
      <c r="F51" s="12"/>
      <c r="G51" s="12"/>
      <c r="H51" s="12"/>
      <c r="I51" s="12"/>
      <c r="J51" s="12"/>
      <c r="K51" s="12"/>
      <c r="L51" s="11"/>
      <c r="M51" s="11"/>
      <c r="N51" s="11"/>
    </row>
    <row r="52" spans="1:14" ht="12.75">
      <c r="A52" s="454">
        <v>7</v>
      </c>
      <c r="B52" s="455"/>
      <c r="C52" s="9"/>
      <c r="D52" s="9"/>
      <c r="E52" s="9"/>
      <c r="F52" s="10"/>
      <c r="G52" s="10"/>
      <c r="H52" s="10"/>
      <c r="I52" s="10"/>
      <c r="J52" s="10"/>
      <c r="K52" s="10"/>
      <c r="L52" s="9"/>
      <c r="M52" s="9"/>
      <c r="N52" s="9"/>
    </row>
    <row r="53" spans="1:14" ht="10.5" customHeight="1" thickBot="1">
      <c r="A53" s="115"/>
      <c r="B53" s="116"/>
      <c r="C53" s="11"/>
      <c r="D53" s="11"/>
      <c r="E53" s="11"/>
      <c r="F53" s="12"/>
      <c r="G53" s="12"/>
      <c r="H53" s="12"/>
      <c r="I53" s="12"/>
      <c r="J53" s="12"/>
      <c r="K53" s="12"/>
      <c r="L53" s="11"/>
      <c r="M53" s="11"/>
      <c r="N53" s="11"/>
    </row>
    <row r="54" spans="1:15" ht="1.5" customHeight="1" hidden="1">
      <c r="A54" s="454">
        <v>8</v>
      </c>
      <c r="B54" s="455"/>
      <c r="C54" s="9"/>
      <c r="D54" s="9"/>
      <c r="E54" s="9"/>
      <c r="F54" s="10"/>
      <c r="G54" s="10"/>
      <c r="H54" s="10"/>
      <c r="I54" s="10"/>
      <c r="J54" s="10"/>
      <c r="K54" s="10"/>
      <c r="L54" s="9"/>
      <c r="M54" s="9"/>
      <c r="N54" s="26"/>
      <c r="O54" s="18"/>
    </row>
    <row r="55" spans="1:14" ht="13.5" customHeight="1" hidden="1" thickBot="1">
      <c r="A55" s="115"/>
      <c r="B55" s="116"/>
      <c r="C55" s="11"/>
      <c r="D55" s="11"/>
      <c r="E55" s="11"/>
      <c r="F55" s="12"/>
      <c r="G55" s="12"/>
      <c r="H55" s="12"/>
      <c r="I55" s="12"/>
      <c r="J55" s="12"/>
      <c r="K55" s="12"/>
      <c r="L55" s="11"/>
      <c r="M55" s="11"/>
      <c r="N55" s="11"/>
    </row>
    <row r="56" spans="1:14" ht="12.75" customHeight="1" hidden="1">
      <c r="A56" s="454">
        <v>9</v>
      </c>
      <c r="B56" s="455"/>
      <c r="C56" s="9"/>
      <c r="D56" s="9"/>
      <c r="E56" s="9"/>
      <c r="F56" s="10"/>
      <c r="G56" s="10"/>
      <c r="H56" s="10"/>
      <c r="I56" s="10"/>
      <c r="J56" s="10"/>
      <c r="K56" s="10"/>
      <c r="L56" s="9"/>
      <c r="M56" s="9"/>
      <c r="N56" s="9"/>
    </row>
    <row r="57" spans="1:14" ht="13.5" customHeight="1" hidden="1" thickBot="1">
      <c r="A57" s="115"/>
      <c r="B57" s="116"/>
      <c r="C57" s="11"/>
      <c r="D57" s="11"/>
      <c r="E57" s="11"/>
      <c r="F57" s="12"/>
      <c r="G57" s="12"/>
      <c r="H57" s="12"/>
      <c r="I57" s="12"/>
      <c r="J57" s="12"/>
      <c r="K57" s="12"/>
      <c r="L57" s="11"/>
      <c r="M57" s="11"/>
      <c r="N57" s="11"/>
    </row>
    <row r="58" spans="1:14" ht="12.75" customHeight="1" hidden="1">
      <c r="A58" s="454">
        <v>10</v>
      </c>
      <c r="B58" s="455"/>
      <c r="C58" s="9"/>
      <c r="D58" s="9"/>
      <c r="E58" s="9"/>
      <c r="F58" s="10"/>
      <c r="G58" s="10"/>
      <c r="H58" s="10"/>
      <c r="I58" s="10"/>
      <c r="J58" s="10"/>
      <c r="K58" s="10"/>
      <c r="L58" s="9"/>
      <c r="M58" s="9"/>
      <c r="N58" s="9"/>
    </row>
    <row r="59" spans="1:14" ht="13.5" customHeight="1" hidden="1" thickBot="1">
      <c r="A59" s="115"/>
      <c r="B59" s="116"/>
      <c r="C59" s="11"/>
      <c r="D59" s="11"/>
      <c r="E59" s="11"/>
      <c r="F59" s="11"/>
      <c r="G59" s="11"/>
      <c r="H59" s="11"/>
      <c r="I59" s="11"/>
      <c r="J59" s="12"/>
      <c r="K59" s="12"/>
      <c r="L59" s="11"/>
      <c r="M59" s="11"/>
      <c r="N59" s="11"/>
    </row>
    <row r="60" spans="1:14" ht="12.75">
      <c r="A60" s="19"/>
      <c r="B60" s="19"/>
      <c r="C60" s="19"/>
      <c r="D60" s="19"/>
      <c r="E60" s="19"/>
      <c r="F60" s="19"/>
      <c r="G60" s="19"/>
      <c r="H60" s="19"/>
      <c r="I60" s="19"/>
      <c r="J60" s="19"/>
      <c r="K60" s="19"/>
      <c r="L60" s="19"/>
      <c r="M60" s="19"/>
      <c r="N60" s="19"/>
    </row>
    <row r="61" spans="1:14" ht="12.75">
      <c r="A61" s="80" t="s">
        <v>53</v>
      </c>
      <c r="B61" s="81"/>
      <c r="C61" s="81"/>
      <c r="D61" s="81"/>
      <c r="E61" s="81"/>
      <c r="F61" s="81"/>
      <c r="G61" s="81"/>
      <c r="H61" s="81"/>
      <c r="I61" s="81"/>
      <c r="J61" s="81"/>
      <c r="K61" s="81"/>
      <c r="L61" s="81"/>
      <c r="M61" s="81"/>
      <c r="N61" s="82"/>
    </row>
    <row r="62" spans="1:14" ht="31.5" customHeight="1">
      <c r="A62" s="20" t="s">
        <v>54</v>
      </c>
      <c r="B62" s="71" t="s">
        <v>55</v>
      </c>
      <c r="C62" s="72"/>
      <c r="D62" s="72"/>
      <c r="E62" s="72"/>
      <c r="F62" s="73"/>
      <c r="G62" s="456" t="s">
        <v>56</v>
      </c>
      <c r="H62" s="457"/>
      <c r="I62" s="456" t="s">
        <v>57</v>
      </c>
      <c r="J62" s="457"/>
      <c r="K62" s="456" t="s">
        <v>58</v>
      </c>
      <c r="L62" s="457"/>
      <c r="M62" s="458" t="s">
        <v>59</v>
      </c>
      <c r="N62" s="459"/>
    </row>
    <row r="63" spans="1:14" ht="12.75">
      <c r="A63" s="25" t="s">
        <v>54</v>
      </c>
      <c r="B63" s="451" t="s">
        <v>118</v>
      </c>
      <c r="C63" s="452"/>
      <c r="D63" s="452"/>
      <c r="E63" s="452"/>
      <c r="F63" s="453"/>
      <c r="G63" s="436">
        <v>25.76</v>
      </c>
      <c r="H63" s="437"/>
      <c r="I63" s="436">
        <v>48</v>
      </c>
      <c r="J63" s="437"/>
      <c r="K63" s="436"/>
      <c r="L63" s="437"/>
      <c r="M63" s="449">
        <f>G63*I63</f>
        <v>1236.48</v>
      </c>
      <c r="N63" s="450"/>
    </row>
    <row r="64" spans="1:14" ht="12.75" customHeight="1" hidden="1">
      <c r="A64" s="25" t="s">
        <v>72</v>
      </c>
      <c r="B64" s="216" t="s">
        <v>71</v>
      </c>
      <c r="C64" s="356"/>
      <c r="D64" s="356"/>
      <c r="E64" s="356"/>
      <c r="F64" s="357"/>
      <c r="G64" s="436"/>
      <c r="H64" s="437"/>
      <c r="I64" s="445"/>
      <c r="J64" s="446"/>
      <c r="K64" s="445"/>
      <c r="L64" s="446"/>
      <c r="M64" s="447"/>
      <c r="N64" s="448"/>
    </row>
    <row r="65" spans="1:14" ht="12.75" customHeight="1" hidden="1">
      <c r="A65" s="21"/>
      <c r="B65" s="219"/>
      <c r="C65" s="217"/>
      <c r="D65" s="217"/>
      <c r="E65" s="217"/>
      <c r="F65" s="218"/>
      <c r="G65" s="436"/>
      <c r="H65" s="437"/>
      <c r="I65" s="445"/>
      <c r="J65" s="446"/>
      <c r="K65" s="445"/>
      <c r="L65" s="446"/>
      <c r="M65" s="447"/>
      <c r="N65" s="448"/>
    </row>
    <row r="66" spans="1:14" ht="12.75" customHeight="1" hidden="1">
      <c r="A66" s="21"/>
      <c r="B66" s="219"/>
      <c r="C66" s="217"/>
      <c r="D66" s="217"/>
      <c r="E66" s="217"/>
      <c r="F66" s="218"/>
      <c r="G66" s="436"/>
      <c r="H66" s="437"/>
      <c r="I66" s="445"/>
      <c r="J66" s="446"/>
      <c r="K66" s="445"/>
      <c r="L66" s="446"/>
      <c r="M66" s="447"/>
      <c r="N66" s="448"/>
    </row>
    <row r="67" spans="1:14" ht="12.75" customHeight="1" hidden="1">
      <c r="A67" s="21"/>
      <c r="B67" s="219"/>
      <c r="C67" s="217"/>
      <c r="D67" s="217"/>
      <c r="E67" s="217"/>
      <c r="F67" s="218"/>
      <c r="G67" s="436"/>
      <c r="H67" s="437"/>
      <c r="I67" s="445"/>
      <c r="J67" s="446"/>
      <c r="K67" s="445"/>
      <c r="L67" s="446"/>
      <c r="M67" s="447"/>
      <c r="N67" s="448"/>
    </row>
    <row r="68" spans="1:14" ht="12.75">
      <c r="A68" s="22">
        <f>COUNTA(B63)</f>
        <v>1</v>
      </c>
      <c r="B68" s="78" t="s">
        <v>60</v>
      </c>
      <c r="C68" s="78"/>
      <c r="D68" s="78"/>
      <c r="E68" s="78"/>
      <c r="F68" s="78"/>
      <c r="G68" s="78"/>
      <c r="H68" s="78"/>
      <c r="I68" s="78"/>
      <c r="J68" s="78"/>
      <c r="K68" s="78"/>
      <c r="L68" s="79"/>
      <c r="M68" s="449">
        <f>SUM(M63:N67)</f>
        <v>1236.48</v>
      </c>
      <c r="N68" s="450"/>
    </row>
    <row r="69" spans="1:14" ht="12.75">
      <c r="A69" s="19"/>
      <c r="B69" s="19"/>
      <c r="C69" s="19"/>
      <c r="D69" s="19"/>
      <c r="E69" s="19"/>
      <c r="F69" s="19"/>
      <c r="G69" s="19"/>
      <c r="H69" s="19"/>
      <c r="I69" s="19"/>
      <c r="J69" s="19"/>
      <c r="K69" s="19"/>
      <c r="L69" s="19"/>
      <c r="M69" s="19"/>
      <c r="N69" s="19"/>
    </row>
    <row r="70" spans="1:14" ht="12.75">
      <c r="A70" s="373" t="s">
        <v>61</v>
      </c>
      <c r="B70" s="373"/>
      <c r="C70" s="373"/>
      <c r="D70" s="373"/>
      <c r="E70" s="373"/>
      <c r="F70" s="373"/>
      <c r="G70" s="373"/>
      <c r="H70" s="373"/>
      <c r="I70" s="373"/>
      <c r="J70" s="373"/>
      <c r="K70" s="373"/>
      <c r="L70" s="373"/>
      <c r="M70" s="373"/>
      <c r="N70" s="373"/>
    </row>
    <row r="71" spans="1:14" ht="12.75">
      <c r="A71" s="363" t="s">
        <v>62</v>
      </c>
      <c r="B71" s="363"/>
      <c r="C71" s="363"/>
      <c r="D71" s="363"/>
      <c r="E71" s="363" t="s">
        <v>63</v>
      </c>
      <c r="F71" s="363"/>
      <c r="G71" s="363"/>
      <c r="H71" s="363"/>
      <c r="I71" s="363"/>
      <c r="J71" s="363"/>
      <c r="K71" s="363"/>
      <c r="L71" s="363"/>
      <c r="M71" s="440" t="s">
        <v>64</v>
      </c>
      <c r="N71" s="440"/>
    </row>
    <row r="72" spans="1:14" ht="12.75">
      <c r="A72" s="341"/>
      <c r="B72" s="341"/>
      <c r="C72" s="341"/>
      <c r="D72" s="341"/>
      <c r="E72" s="377"/>
      <c r="F72" s="377"/>
      <c r="G72" s="377"/>
      <c r="H72" s="377"/>
      <c r="I72" s="377"/>
      <c r="J72" s="377"/>
      <c r="K72" s="377"/>
      <c r="L72" s="377"/>
      <c r="M72" s="441"/>
      <c r="N72" s="441"/>
    </row>
    <row r="73" spans="1:16" ht="12.75">
      <c r="A73" s="341"/>
      <c r="B73" s="341"/>
      <c r="C73" s="341"/>
      <c r="D73" s="341"/>
      <c r="E73" s="377"/>
      <c r="F73" s="377"/>
      <c r="G73" s="377"/>
      <c r="H73" s="377"/>
      <c r="I73" s="377"/>
      <c r="J73" s="377"/>
      <c r="K73" s="377"/>
      <c r="L73" s="377"/>
      <c r="M73" s="441"/>
      <c r="N73" s="441"/>
      <c r="O73" s="23"/>
      <c r="P73" s="24"/>
    </row>
    <row r="74" spans="1:14" ht="12.75">
      <c r="A74" s="377"/>
      <c r="B74" s="377"/>
      <c r="C74" s="377"/>
      <c r="D74" s="377"/>
      <c r="E74" s="377"/>
      <c r="F74" s="377"/>
      <c r="G74" s="377"/>
      <c r="H74" s="377"/>
      <c r="I74" s="377"/>
      <c r="J74" s="377"/>
      <c r="K74" s="377"/>
      <c r="L74" s="377"/>
      <c r="M74" s="441"/>
      <c r="N74" s="441"/>
    </row>
    <row r="75" spans="1:14" ht="12.75">
      <c r="A75" s="377"/>
      <c r="B75" s="377"/>
      <c r="C75" s="377"/>
      <c r="D75" s="377"/>
      <c r="E75" s="377"/>
      <c r="F75" s="377"/>
      <c r="G75" s="377"/>
      <c r="H75" s="377"/>
      <c r="I75" s="377"/>
      <c r="J75" s="377"/>
      <c r="K75" s="377"/>
      <c r="L75" s="377"/>
      <c r="M75" s="441"/>
      <c r="N75" s="441"/>
    </row>
    <row r="76" spans="1:14" ht="12.75">
      <c r="A76" s="377"/>
      <c r="B76" s="377"/>
      <c r="C76" s="377"/>
      <c r="D76" s="377"/>
      <c r="E76" s="377"/>
      <c r="F76" s="377"/>
      <c r="G76" s="377"/>
      <c r="H76" s="377"/>
      <c r="I76" s="377"/>
      <c r="J76" s="377"/>
      <c r="K76" s="377"/>
      <c r="L76" s="377"/>
      <c r="M76" s="441"/>
      <c r="N76" s="441"/>
    </row>
    <row r="77" spans="1:14" ht="12.75">
      <c r="A77" s="377"/>
      <c r="B77" s="377"/>
      <c r="C77" s="377"/>
      <c r="D77" s="377"/>
      <c r="E77" s="377"/>
      <c r="F77" s="377"/>
      <c r="G77" s="377"/>
      <c r="H77" s="377"/>
      <c r="I77" s="377"/>
      <c r="J77" s="377"/>
      <c r="K77" s="377"/>
      <c r="L77" s="377"/>
      <c r="M77" s="441"/>
      <c r="N77" s="441"/>
    </row>
    <row r="78" spans="1:14" ht="12.75">
      <c r="A78" s="343" t="s">
        <v>121</v>
      </c>
      <c r="B78" s="343"/>
      <c r="C78" s="343"/>
      <c r="D78" s="343"/>
      <c r="E78" s="343"/>
      <c r="F78" s="343"/>
      <c r="G78" s="343"/>
      <c r="H78" s="343"/>
      <c r="I78" s="343"/>
      <c r="J78" s="343"/>
      <c r="K78" s="343"/>
      <c r="L78" s="343"/>
      <c r="M78" s="444"/>
      <c r="N78" s="444"/>
    </row>
    <row r="79" spans="1:14" ht="12.75">
      <c r="A79" s="443" t="s">
        <v>65</v>
      </c>
      <c r="B79" s="443"/>
      <c r="C79" s="443"/>
      <c r="D79" s="443"/>
      <c r="E79" s="443"/>
      <c r="F79" s="443"/>
      <c r="G79" s="443"/>
      <c r="H79" s="443"/>
      <c r="I79" s="443"/>
      <c r="J79" s="443"/>
      <c r="K79" s="443"/>
      <c r="L79" s="443"/>
      <c r="M79" s="442">
        <f>+M68</f>
        <v>1236.48</v>
      </c>
      <c r="N79" s="442"/>
    </row>
    <row r="65397" spans="251:255" ht="12.75">
      <c r="IQ65397" s="2" t="s">
        <v>66</v>
      </c>
      <c r="IR65397" s="2" t="s">
        <v>67</v>
      </c>
      <c r="IS65397" s="2" t="s">
        <v>68</v>
      </c>
      <c r="IT65397" s="2" t="s">
        <v>69</v>
      </c>
      <c r="IU65397" s="2" t="s">
        <v>70</v>
      </c>
    </row>
    <row r="65398" spans="251:255" ht="12.75">
      <c r="IQ65398" s="2" t="e">
        <f>#REF!&amp;$C$9</f>
        <v>#REF!</v>
      </c>
      <c r="IR65398" s="2" t="e">
        <f>#REF!</f>
        <v>#REF!</v>
      </c>
      <c r="IS65398" s="2" t="e">
        <f>$B$23&amp;" - "&amp;$B$24&amp;" - "&amp;$B$27&amp;" - "&amp;$I$27&amp;" - "&amp;#REF!&amp;" - "&amp;#REF!&amp;" - "&amp;#REF!&amp;" - "&amp;#REF!</f>
        <v>#REF!</v>
      </c>
      <c r="IT65398" s="2" t="e">
        <f>#REF!&amp;": "&amp;#REF!&amp;" - "&amp;#REF!&amp;": "&amp;#REF!&amp;" - "&amp;#REF!&amp;": "&amp;#REF!&amp;" - "&amp;#REF!&amp;": "&amp;#REF!&amp;" - "&amp;#REF!&amp;": "&amp;#REF!&amp;" - "&amp;#REF!&amp;": "&amp;#REF!&amp;" - "&amp;#REF!&amp;": "&amp;#REF!&amp;" - "&amp;$A$31&amp;": "&amp;$I$31&amp;" - "&amp;$A$32&amp;": "&amp;$I$32&amp;" - "&amp;#REF!&amp;": "&amp;#REF!&amp;" - "&amp;#REF!&amp;": "&amp;#REF!&amp;" - "&amp;#REF!&amp;": "&amp;#REF!&amp;" - "&amp;#REF!&amp;": "&amp;#REF!</f>
        <v>#REF!</v>
      </c>
      <c r="IU65398" s="2" t="e">
        <f>#REF!</f>
        <v>#REF!</v>
      </c>
    </row>
  </sheetData>
  <sheetProtection/>
  <mergeCells count="146">
    <mergeCell ref="A36:H36"/>
    <mergeCell ref="I36:J36"/>
    <mergeCell ref="K36:L36"/>
    <mergeCell ref="M36:N36"/>
    <mergeCell ref="O36:P36"/>
    <mergeCell ref="Q36:R36"/>
    <mergeCell ref="A6:D7"/>
    <mergeCell ref="E6:H7"/>
    <mergeCell ref="I6:N6"/>
    <mergeCell ref="I7:J7"/>
    <mergeCell ref="K7:L7"/>
    <mergeCell ref="M7:N7"/>
    <mergeCell ref="B24:G24"/>
    <mergeCell ref="I24:N24"/>
    <mergeCell ref="A1:N1"/>
    <mergeCell ref="A3:D3"/>
    <mergeCell ref="E3:H3"/>
    <mergeCell ref="I3:N3"/>
    <mergeCell ref="A4:D5"/>
    <mergeCell ref="E4:H5"/>
    <mergeCell ref="I4:N5"/>
    <mergeCell ref="A8:D8"/>
    <mergeCell ref="E8:H8"/>
    <mergeCell ref="I8:J8"/>
    <mergeCell ref="K8:L8"/>
    <mergeCell ref="M8:N8"/>
    <mergeCell ref="A10:B10"/>
    <mergeCell ref="C10:N10"/>
    <mergeCell ref="A11:B21"/>
    <mergeCell ref="C11:N21"/>
    <mergeCell ref="A22:N22"/>
    <mergeCell ref="B23:G23"/>
    <mergeCell ref="I23:N23"/>
    <mergeCell ref="A9:B9"/>
    <mergeCell ref="C9:N9"/>
    <mergeCell ref="B27:G27"/>
    <mergeCell ref="I27:N27"/>
    <mergeCell ref="A28:N28"/>
    <mergeCell ref="A29:H29"/>
    <mergeCell ref="I29:J29"/>
    <mergeCell ref="K29:L29"/>
    <mergeCell ref="M29:N29"/>
    <mergeCell ref="B25:G25"/>
    <mergeCell ref="I25:N25"/>
    <mergeCell ref="B26:G26"/>
    <mergeCell ref="I26:N26"/>
    <mergeCell ref="A31:H31"/>
    <mergeCell ref="I31:J31"/>
    <mergeCell ref="K31:L31"/>
    <mergeCell ref="M31:N31"/>
    <mergeCell ref="K30:L30"/>
    <mergeCell ref="M30:N30"/>
    <mergeCell ref="I30:J30"/>
    <mergeCell ref="A30:H30"/>
    <mergeCell ref="O31:P31"/>
    <mergeCell ref="Q31:R31"/>
    <mergeCell ref="O29:P29"/>
    <mergeCell ref="Q29:R29"/>
    <mergeCell ref="O30:P30"/>
    <mergeCell ref="Q30:R30"/>
    <mergeCell ref="A33:H33"/>
    <mergeCell ref="I33:J33"/>
    <mergeCell ref="K33:L33"/>
    <mergeCell ref="M33:N33"/>
    <mergeCell ref="O33:P33"/>
    <mergeCell ref="Q33:R33"/>
    <mergeCell ref="A32:H32"/>
    <mergeCell ref="I32:J32"/>
    <mergeCell ref="K32:L32"/>
    <mergeCell ref="M32:N32"/>
    <mergeCell ref="O32:P32"/>
    <mergeCell ref="Q32:R32"/>
    <mergeCell ref="A35:H35"/>
    <mergeCell ref="I35:J35"/>
    <mergeCell ref="K35:L35"/>
    <mergeCell ref="M35:N35"/>
    <mergeCell ref="O35:P35"/>
    <mergeCell ref="Q35:R35"/>
    <mergeCell ref="A34:H34"/>
    <mergeCell ref="I34:J34"/>
    <mergeCell ref="K34:L34"/>
    <mergeCell ref="M34:N34"/>
    <mergeCell ref="O34:P34"/>
    <mergeCell ref="Q34:R34"/>
    <mergeCell ref="K62:L62"/>
    <mergeCell ref="M62:N62"/>
    <mergeCell ref="A48:B49"/>
    <mergeCell ref="A50:B51"/>
    <mergeCell ref="A38:N38"/>
    <mergeCell ref="A39:B39"/>
    <mergeCell ref="A40:B41"/>
    <mergeCell ref="A42:B43"/>
    <mergeCell ref="A44:B45"/>
    <mergeCell ref="A46:B47"/>
    <mergeCell ref="A52:B53"/>
    <mergeCell ref="A54:B55"/>
    <mergeCell ref="A56:B57"/>
    <mergeCell ref="A58:B59"/>
    <mergeCell ref="B64:F64"/>
    <mergeCell ref="G64:H64"/>
    <mergeCell ref="A61:N61"/>
    <mergeCell ref="B62:F62"/>
    <mergeCell ref="G62:H62"/>
    <mergeCell ref="I62:J62"/>
    <mergeCell ref="I64:J64"/>
    <mergeCell ref="K64:L64"/>
    <mergeCell ref="M64:N64"/>
    <mergeCell ref="B63:F63"/>
    <mergeCell ref="G63:H63"/>
    <mergeCell ref="I63:J63"/>
    <mergeCell ref="K63:L63"/>
    <mergeCell ref="M63:N63"/>
    <mergeCell ref="B65:F65"/>
    <mergeCell ref="G65:H65"/>
    <mergeCell ref="I65:J65"/>
    <mergeCell ref="K65:L65"/>
    <mergeCell ref="M65:N65"/>
    <mergeCell ref="B66:F66"/>
    <mergeCell ref="G66:H66"/>
    <mergeCell ref="I66:J66"/>
    <mergeCell ref="K66:L66"/>
    <mergeCell ref="M66:N66"/>
    <mergeCell ref="A79:L79"/>
    <mergeCell ref="M79:N79"/>
    <mergeCell ref="A74:D75"/>
    <mergeCell ref="E74:L75"/>
    <mergeCell ref="M74:N75"/>
    <mergeCell ref="A76:D77"/>
    <mergeCell ref="E76:L77"/>
    <mergeCell ref="M76:N77"/>
    <mergeCell ref="A78:L78"/>
    <mergeCell ref="M78:N78"/>
    <mergeCell ref="A70:N70"/>
    <mergeCell ref="A71:D71"/>
    <mergeCell ref="E71:L71"/>
    <mergeCell ref="M71:N71"/>
    <mergeCell ref="A72:D73"/>
    <mergeCell ref="E72:L73"/>
    <mergeCell ref="M72:N73"/>
    <mergeCell ref="B67:F67"/>
    <mergeCell ref="G67:H67"/>
    <mergeCell ref="I67:J67"/>
    <mergeCell ref="K67:L67"/>
    <mergeCell ref="M67:N67"/>
    <mergeCell ref="B68:L68"/>
    <mergeCell ref="M68:N68"/>
  </mergeCells>
  <conditionalFormatting sqref="C42:N42 C44:N44 C46:N46 C54:N54 C48:M48 C52:N52 C50:N50 C56:N56 C58:N58 C40:N40">
    <cfRule type="cellIs" priority="1" dxfId="23" operator="equal" stopIfTrue="1">
      <formula>"x"</formula>
    </cfRule>
  </conditionalFormatting>
  <conditionalFormatting sqref="C43:N43 C45:N45 C47:N47 C55:N55 C49:M49 C53:N53 N48:N49 C51:N51 C57:N57 C59:N59 C41:N41">
    <cfRule type="cellIs" priority="2" dxfId="24"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C40:N59"/>
  </dataValidations>
  <printOptions horizontalCentered="1" verticalCentered="1"/>
  <pageMargins left="0" right="0" top="0" bottom="0" header="0" footer="0"/>
  <pageSetup fitToHeight="1" fitToWidth="1" horizontalDpi="600" verticalDpi="600" orientation="portrait" paperSize="9" scale="77"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IU65398"/>
  <sheetViews>
    <sheetView view="pageBreakPreview" zoomScaleSheetLayoutView="100" zoomScalePageLayoutView="0" workbookViewId="0" topLeftCell="A1">
      <selection activeCell="S42" sqref="S42"/>
    </sheetView>
  </sheetViews>
  <sheetFormatPr defaultColWidth="9.140625" defaultRowHeight="15"/>
  <cols>
    <col min="1" max="1" width="9.421875" style="1" customWidth="1"/>
    <col min="2" max="2" width="11.28125" style="1" customWidth="1"/>
    <col min="3" max="3" width="6.28125" style="1" customWidth="1"/>
    <col min="4" max="7" width="6.57421875" style="1" customWidth="1"/>
    <col min="8" max="8" width="5.421875" style="1" customWidth="1"/>
    <col min="9" max="9" width="6.57421875" style="1" customWidth="1"/>
    <col min="10" max="10" width="6.8515625" style="1" customWidth="1"/>
    <col min="11" max="11" width="6.57421875" style="1" customWidth="1"/>
    <col min="12" max="12" width="7.00390625" style="1" customWidth="1"/>
    <col min="13" max="13" width="6.57421875" style="1" customWidth="1"/>
    <col min="14" max="14" width="8.00390625" style="1" customWidth="1"/>
    <col min="15" max="15" width="7.57421875" style="1" customWidth="1"/>
    <col min="16" max="16" width="3.57421875" style="1" customWidth="1"/>
    <col min="17" max="17" width="6.7109375" style="1" customWidth="1"/>
    <col min="18" max="18" width="5.28125" style="1" customWidth="1"/>
    <col min="19" max="244" width="9.140625" style="1" customWidth="1"/>
    <col min="245" max="245" width="14.140625" style="1" bestFit="1" customWidth="1"/>
    <col min="246" max="16384" width="9.140625" style="1" customWidth="1"/>
  </cols>
  <sheetData>
    <row r="1" spans="1:14" ht="18" customHeight="1" thickBot="1">
      <c r="A1" s="413" t="s">
        <v>152</v>
      </c>
      <c r="B1" s="414"/>
      <c r="C1" s="414"/>
      <c r="D1" s="414"/>
      <c r="E1" s="414"/>
      <c r="F1" s="414"/>
      <c r="G1" s="414"/>
      <c r="H1" s="414"/>
      <c r="I1" s="414"/>
      <c r="J1" s="414"/>
      <c r="K1" s="414"/>
      <c r="L1" s="414"/>
      <c r="M1" s="414"/>
      <c r="N1" s="415"/>
    </row>
    <row r="2" spans="1:23" ht="26.25" customHeight="1">
      <c r="A2" s="2"/>
      <c r="B2" s="2"/>
      <c r="C2" s="2"/>
      <c r="D2" s="2"/>
      <c r="E2" s="2"/>
      <c r="F2" s="2"/>
      <c r="G2" s="2"/>
      <c r="H2" s="2"/>
      <c r="I2" s="2"/>
      <c r="J2" s="2"/>
      <c r="K2" s="2"/>
      <c r="L2" s="2"/>
      <c r="M2" s="2"/>
      <c r="N2" s="2"/>
      <c r="O2" s="3"/>
      <c r="P2" s="3"/>
      <c r="Q2" s="3"/>
      <c r="R2" s="3"/>
      <c r="S2" s="3"/>
      <c r="T2" s="3"/>
      <c r="U2" s="3"/>
      <c r="V2" s="3"/>
      <c r="W2" s="3"/>
    </row>
    <row r="3" spans="1:14" s="3" customFormat="1" ht="37.5" customHeight="1">
      <c r="A3" s="132" t="s">
        <v>76</v>
      </c>
      <c r="B3" s="133"/>
      <c r="C3" s="133"/>
      <c r="D3" s="134"/>
      <c r="E3" s="135"/>
      <c r="F3" s="136"/>
      <c r="G3" s="136"/>
      <c r="H3" s="137"/>
      <c r="I3" s="138" t="s">
        <v>2</v>
      </c>
      <c r="J3" s="138"/>
      <c r="K3" s="138"/>
      <c r="L3" s="138"/>
      <c r="M3" s="138"/>
      <c r="N3" s="138"/>
    </row>
    <row r="4" spans="1:14" s="3" customFormat="1" ht="12.75" customHeight="1">
      <c r="A4" s="139" t="s">
        <v>75</v>
      </c>
      <c r="B4" s="140"/>
      <c r="C4" s="140"/>
      <c r="D4" s="141"/>
      <c r="E4" s="478"/>
      <c r="F4" s="479"/>
      <c r="G4" s="479"/>
      <c r="H4" s="480"/>
      <c r="I4" s="147" t="s">
        <v>189</v>
      </c>
      <c r="J4" s="148"/>
      <c r="K4" s="148"/>
      <c r="L4" s="148"/>
      <c r="M4" s="148"/>
      <c r="N4" s="484"/>
    </row>
    <row r="5" spans="1:14" s="3" customFormat="1" ht="21.75" customHeight="1">
      <c r="A5" s="142"/>
      <c r="B5" s="143"/>
      <c r="C5" s="143"/>
      <c r="D5" s="144"/>
      <c r="E5" s="481"/>
      <c r="F5" s="482"/>
      <c r="G5" s="482"/>
      <c r="H5" s="483"/>
      <c r="I5" s="485"/>
      <c r="J5" s="486"/>
      <c r="K5" s="486"/>
      <c r="L5" s="486"/>
      <c r="M5" s="486"/>
      <c r="N5" s="487"/>
    </row>
    <row r="6" spans="1:14" s="3" customFormat="1" ht="21.75" customHeight="1">
      <c r="A6" s="159" t="s">
        <v>5</v>
      </c>
      <c r="B6" s="160"/>
      <c r="C6" s="160"/>
      <c r="D6" s="161"/>
      <c r="E6" s="488" t="s">
        <v>180</v>
      </c>
      <c r="F6" s="165"/>
      <c r="G6" s="165"/>
      <c r="H6" s="166"/>
      <c r="I6" s="490" t="s">
        <v>6</v>
      </c>
      <c r="J6" s="491"/>
      <c r="K6" s="491"/>
      <c r="L6" s="491"/>
      <c r="M6" s="491"/>
      <c r="N6" s="492"/>
    </row>
    <row r="7" spans="1:14" s="3" customFormat="1" ht="27" customHeight="1">
      <c r="A7" s="162"/>
      <c r="B7" s="163"/>
      <c r="C7" s="163"/>
      <c r="D7" s="164"/>
      <c r="E7" s="489"/>
      <c r="F7" s="167"/>
      <c r="G7" s="167"/>
      <c r="H7" s="168"/>
      <c r="I7" s="170">
        <v>2019</v>
      </c>
      <c r="J7" s="171"/>
      <c r="K7" s="170">
        <v>2020</v>
      </c>
      <c r="L7" s="171"/>
      <c r="M7" s="170">
        <v>2021</v>
      </c>
      <c r="N7" s="171"/>
    </row>
    <row r="8" spans="1:14" s="3" customFormat="1" ht="31.5" customHeight="1">
      <c r="A8" s="126" t="s">
        <v>7</v>
      </c>
      <c r="B8" s="127"/>
      <c r="C8" s="127"/>
      <c r="D8" s="128"/>
      <c r="E8" s="477"/>
      <c r="F8" s="397"/>
      <c r="G8" s="397"/>
      <c r="H8" s="398"/>
      <c r="I8" s="117" t="s">
        <v>8</v>
      </c>
      <c r="J8" s="118"/>
      <c r="K8" s="117" t="s">
        <v>8</v>
      </c>
      <c r="L8" s="118"/>
      <c r="M8" s="117" t="s">
        <v>8</v>
      </c>
      <c r="N8" s="118"/>
    </row>
    <row r="9" spans="1:18" ht="45.75" customHeight="1">
      <c r="A9" s="154" t="s">
        <v>9</v>
      </c>
      <c r="B9" s="155"/>
      <c r="C9" s="156" t="s">
        <v>185</v>
      </c>
      <c r="D9" s="423"/>
      <c r="E9" s="423"/>
      <c r="F9" s="423"/>
      <c r="G9" s="423"/>
      <c r="H9" s="423"/>
      <c r="I9" s="423"/>
      <c r="J9" s="423"/>
      <c r="K9" s="423"/>
      <c r="L9" s="423"/>
      <c r="M9" s="423"/>
      <c r="N9" s="424"/>
      <c r="R9" s="4"/>
    </row>
    <row r="10" spans="1:18" ht="38.25" customHeight="1" hidden="1">
      <c r="A10" s="154"/>
      <c r="B10" s="155"/>
      <c r="C10" s="156"/>
      <c r="D10" s="423"/>
      <c r="E10" s="423"/>
      <c r="F10" s="423"/>
      <c r="G10" s="423"/>
      <c r="H10" s="423"/>
      <c r="I10" s="423"/>
      <c r="J10" s="423"/>
      <c r="K10" s="423"/>
      <c r="L10" s="423"/>
      <c r="M10" s="423"/>
      <c r="N10" s="424"/>
      <c r="R10" s="4"/>
    </row>
    <row r="11" spans="1:14" ht="19.5" customHeight="1">
      <c r="A11" s="174" t="s">
        <v>11</v>
      </c>
      <c r="B11" s="175"/>
      <c r="C11" s="495" t="s">
        <v>153</v>
      </c>
      <c r="D11" s="496"/>
      <c r="E11" s="496"/>
      <c r="F11" s="496"/>
      <c r="G11" s="496"/>
      <c r="H11" s="496"/>
      <c r="I11" s="496"/>
      <c r="J11" s="496"/>
      <c r="K11" s="496"/>
      <c r="L11" s="496"/>
      <c r="M11" s="496"/>
      <c r="N11" s="497"/>
    </row>
    <row r="12" spans="1:14" ht="12.75">
      <c r="A12" s="176"/>
      <c r="B12" s="177"/>
      <c r="C12" s="498"/>
      <c r="D12" s="499"/>
      <c r="E12" s="499"/>
      <c r="F12" s="499"/>
      <c r="G12" s="499"/>
      <c r="H12" s="499"/>
      <c r="I12" s="499"/>
      <c r="J12" s="499"/>
      <c r="K12" s="499"/>
      <c r="L12" s="499"/>
      <c r="M12" s="499"/>
      <c r="N12" s="500"/>
    </row>
    <row r="13" spans="1:14" ht="18.75" customHeight="1" hidden="1">
      <c r="A13" s="176"/>
      <c r="B13" s="177"/>
      <c r="C13" s="498"/>
      <c r="D13" s="499"/>
      <c r="E13" s="499"/>
      <c r="F13" s="499"/>
      <c r="G13" s="499"/>
      <c r="H13" s="499"/>
      <c r="I13" s="499"/>
      <c r="J13" s="499"/>
      <c r="K13" s="499"/>
      <c r="L13" s="499"/>
      <c r="M13" s="499"/>
      <c r="N13" s="500"/>
    </row>
    <row r="14" spans="1:14" ht="16.5" customHeight="1" hidden="1">
      <c r="A14" s="176"/>
      <c r="B14" s="177"/>
      <c r="C14" s="498"/>
      <c r="D14" s="499"/>
      <c r="E14" s="499"/>
      <c r="F14" s="499"/>
      <c r="G14" s="499"/>
      <c r="H14" s="499"/>
      <c r="I14" s="499"/>
      <c r="J14" s="499"/>
      <c r="K14" s="499"/>
      <c r="L14" s="499"/>
      <c r="M14" s="499"/>
      <c r="N14" s="500"/>
    </row>
    <row r="15" spans="1:14" ht="23.25" customHeight="1" hidden="1">
      <c r="A15" s="176"/>
      <c r="B15" s="177"/>
      <c r="C15" s="498"/>
      <c r="D15" s="499"/>
      <c r="E15" s="499"/>
      <c r="F15" s="499"/>
      <c r="G15" s="499"/>
      <c r="H15" s="499"/>
      <c r="I15" s="499"/>
      <c r="J15" s="499"/>
      <c r="K15" s="499"/>
      <c r="L15" s="499"/>
      <c r="M15" s="499"/>
      <c r="N15" s="500"/>
    </row>
    <row r="16" spans="1:14" ht="20.25" customHeight="1" hidden="1">
      <c r="A16" s="176"/>
      <c r="B16" s="177"/>
      <c r="C16" s="498"/>
      <c r="D16" s="499"/>
      <c r="E16" s="499"/>
      <c r="F16" s="499"/>
      <c r="G16" s="499"/>
      <c r="H16" s="499"/>
      <c r="I16" s="499"/>
      <c r="J16" s="499"/>
      <c r="K16" s="499"/>
      <c r="L16" s="499"/>
      <c r="M16" s="499"/>
      <c r="N16" s="500"/>
    </row>
    <row r="17" spans="1:14" ht="13.5" customHeight="1" hidden="1">
      <c r="A17" s="176"/>
      <c r="B17" s="177"/>
      <c r="C17" s="498"/>
      <c r="D17" s="499"/>
      <c r="E17" s="499"/>
      <c r="F17" s="499"/>
      <c r="G17" s="499"/>
      <c r="H17" s="499"/>
      <c r="I17" s="499"/>
      <c r="J17" s="499"/>
      <c r="K17" s="499"/>
      <c r="L17" s="499"/>
      <c r="M17" s="499"/>
      <c r="N17" s="500"/>
    </row>
    <row r="18" spans="1:14" ht="13.5" customHeight="1" hidden="1">
      <c r="A18" s="176"/>
      <c r="B18" s="177"/>
      <c r="C18" s="498"/>
      <c r="D18" s="499"/>
      <c r="E18" s="499"/>
      <c r="F18" s="499"/>
      <c r="G18" s="499"/>
      <c r="H18" s="499"/>
      <c r="I18" s="499"/>
      <c r="J18" s="499"/>
      <c r="K18" s="499"/>
      <c r="L18" s="499"/>
      <c r="M18" s="499"/>
      <c r="N18" s="500"/>
    </row>
    <row r="19" spans="1:14" ht="13.5" customHeight="1" hidden="1">
      <c r="A19" s="176"/>
      <c r="B19" s="177"/>
      <c r="C19" s="498"/>
      <c r="D19" s="499"/>
      <c r="E19" s="499"/>
      <c r="F19" s="499"/>
      <c r="G19" s="499"/>
      <c r="H19" s="499"/>
      <c r="I19" s="499"/>
      <c r="J19" s="499"/>
      <c r="K19" s="499"/>
      <c r="L19" s="499"/>
      <c r="M19" s="499"/>
      <c r="N19" s="500"/>
    </row>
    <row r="20" spans="1:14" ht="13.5" customHeight="1" hidden="1">
      <c r="A20" s="176"/>
      <c r="B20" s="177"/>
      <c r="C20" s="498"/>
      <c r="D20" s="499"/>
      <c r="E20" s="499"/>
      <c r="F20" s="499"/>
      <c r="G20" s="499"/>
      <c r="H20" s="499"/>
      <c r="I20" s="499"/>
      <c r="J20" s="499"/>
      <c r="K20" s="499"/>
      <c r="L20" s="499"/>
      <c r="M20" s="499"/>
      <c r="N20" s="500"/>
    </row>
    <row r="21" spans="1:14" ht="13.5" customHeight="1" hidden="1">
      <c r="A21" s="178"/>
      <c r="B21" s="179"/>
      <c r="C21" s="501"/>
      <c r="D21" s="502"/>
      <c r="E21" s="502"/>
      <c r="F21" s="502"/>
      <c r="G21" s="502"/>
      <c r="H21" s="502"/>
      <c r="I21" s="502"/>
      <c r="J21" s="502"/>
      <c r="K21" s="502"/>
      <c r="L21" s="502"/>
      <c r="M21" s="502"/>
      <c r="N21" s="503"/>
    </row>
    <row r="22" spans="1:166" ht="18.75" customHeight="1">
      <c r="A22" s="189" t="s">
        <v>74</v>
      </c>
      <c r="B22" s="190"/>
      <c r="C22" s="190"/>
      <c r="D22" s="190"/>
      <c r="E22" s="190"/>
      <c r="F22" s="190"/>
      <c r="G22" s="190"/>
      <c r="H22" s="190"/>
      <c r="I22" s="190"/>
      <c r="J22" s="190"/>
      <c r="K22" s="190"/>
      <c r="L22" s="190"/>
      <c r="M22" s="190"/>
      <c r="N22" s="191"/>
      <c r="R22" s="5"/>
      <c r="S22" s="5"/>
      <c r="T22" s="5"/>
      <c r="U22" s="5"/>
      <c r="V22" s="5"/>
      <c r="W22" s="5"/>
      <c r="X22" s="5"/>
      <c r="Y22" s="5"/>
      <c r="Z22" s="5"/>
      <c r="AA22" s="5"/>
      <c r="AB22" s="5"/>
      <c r="AC22" s="5"/>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row>
    <row r="23" spans="1:166" ht="27" customHeight="1">
      <c r="A23" s="7">
        <v>1</v>
      </c>
      <c r="B23" s="192" t="s">
        <v>186</v>
      </c>
      <c r="C23" s="193"/>
      <c r="D23" s="193"/>
      <c r="E23" s="193"/>
      <c r="F23" s="193"/>
      <c r="G23" s="194"/>
      <c r="H23" s="7">
        <v>6</v>
      </c>
      <c r="I23" s="192"/>
      <c r="J23" s="193"/>
      <c r="K23" s="193"/>
      <c r="L23" s="193"/>
      <c r="M23" s="193"/>
      <c r="N23" s="194"/>
      <c r="R23" s="5"/>
      <c r="S23" s="5"/>
      <c r="T23" s="5"/>
      <c r="U23" s="5"/>
      <c r="V23" s="5"/>
      <c r="W23" s="5"/>
      <c r="X23" s="5"/>
      <c r="Y23" s="5"/>
      <c r="Z23" s="5"/>
      <c r="AA23" s="5"/>
      <c r="AB23" s="5"/>
      <c r="AC23" s="5"/>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row>
    <row r="24" spans="1:166" ht="22.5" customHeight="1">
      <c r="A24" s="7">
        <v>2</v>
      </c>
      <c r="B24" s="192" t="s">
        <v>155</v>
      </c>
      <c r="C24" s="193"/>
      <c r="D24" s="193"/>
      <c r="E24" s="193"/>
      <c r="F24" s="193"/>
      <c r="G24" s="194"/>
      <c r="H24" s="7">
        <v>7</v>
      </c>
      <c r="I24" s="192"/>
      <c r="J24" s="193"/>
      <c r="K24" s="193"/>
      <c r="L24" s="193"/>
      <c r="M24" s="193"/>
      <c r="N24" s="194"/>
      <c r="R24" s="5"/>
      <c r="S24" s="5"/>
      <c r="T24" s="5"/>
      <c r="U24" s="5"/>
      <c r="V24" s="5"/>
      <c r="W24" s="5"/>
      <c r="X24" s="5"/>
      <c r="Y24" s="5"/>
      <c r="Z24" s="5"/>
      <c r="AA24" s="5"/>
      <c r="AB24" s="5"/>
      <c r="AC24" s="5"/>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row>
    <row r="25" spans="1:166" ht="21.75" customHeight="1">
      <c r="A25" s="7">
        <v>3</v>
      </c>
      <c r="B25" s="192"/>
      <c r="C25" s="193"/>
      <c r="D25" s="193"/>
      <c r="E25" s="193"/>
      <c r="F25" s="193"/>
      <c r="G25" s="194"/>
      <c r="H25" s="7">
        <v>8</v>
      </c>
      <c r="I25" s="192"/>
      <c r="J25" s="193"/>
      <c r="K25" s="193"/>
      <c r="L25" s="193"/>
      <c r="M25" s="193"/>
      <c r="N25" s="194"/>
      <c r="R25" s="5"/>
      <c r="S25" s="5"/>
      <c r="T25" s="5"/>
      <c r="U25" s="5"/>
      <c r="V25" s="5"/>
      <c r="W25" s="5"/>
      <c r="X25" s="5"/>
      <c r="Y25" s="5"/>
      <c r="Z25" s="5"/>
      <c r="AA25" s="5"/>
      <c r="AB25" s="5"/>
      <c r="AC25" s="5"/>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row>
    <row r="26" spans="1:14" ht="27.75" customHeight="1">
      <c r="A26" s="7">
        <v>4</v>
      </c>
      <c r="B26" s="192"/>
      <c r="C26" s="193"/>
      <c r="D26" s="193"/>
      <c r="E26" s="193"/>
      <c r="F26" s="193"/>
      <c r="G26" s="194"/>
      <c r="H26" s="7">
        <v>9</v>
      </c>
      <c r="I26" s="192"/>
      <c r="J26" s="193"/>
      <c r="K26" s="193"/>
      <c r="L26" s="193"/>
      <c r="M26" s="193"/>
      <c r="N26" s="194"/>
    </row>
    <row r="27" spans="1:14" ht="21" customHeight="1">
      <c r="A27" s="7">
        <v>5</v>
      </c>
      <c r="B27" s="192"/>
      <c r="C27" s="193"/>
      <c r="D27" s="193"/>
      <c r="E27" s="193"/>
      <c r="F27" s="193"/>
      <c r="G27" s="194"/>
      <c r="H27" s="7">
        <v>10</v>
      </c>
      <c r="I27" s="192"/>
      <c r="J27" s="193"/>
      <c r="K27" s="193"/>
      <c r="L27" s="193"/>
      <c r="M27" s="193"/>
      <c r="N27" s="194"/>
    </row>
    <row r="28" spans="1:18" ht="12.75">
      <c r="A28" s="394" t="s">
        <v>73</v>
      </c>
      <c r="B28" s="395"/>
      <c r="C28" s="395"/>
      <c r="D28" s="395"/>
      <c r="E28" s="395"/>
      <c r="F28" s="395"/>
      <c r="G28" s="395"/>
      <c r="H28" s="395"/>
      <c r="I28" s="395"/>
      <c r="J28" s="395"/>
      <c r="K28" s="395"/>
      <c r="L28" s="395"/>
      <c r="M28" s="395"/>
      <c r="N28" s="396"/>
      <c r="O28" s="31"/>
      <c r="P28" s="31"/>
      <c r="Q28" s="31"/>
      <c r="R28" s="30"/>
    </row>
    <row r="29" spans="1:18" ht="35.25" customHeight="1">
      <c r="A29" s="199" t="s">
        <v>21</v>
      </c>
      <c r="B29" s="200"/>
      <c r="C29" s="200"/>
      <c r="D29" s="200"/>
      <c r="E29" s="200"/>
      <c r="F29" s="200"/>
      <c r="G29" s="200"/>
      <c r="H29" s="201"/>
      <c r="I29" s="189" t="s">
        <v>160</v>
      </c>
      <c r="J29" s="191"/>
      <c r="K29" s="462" t="s">
        <v>161</v>
      </c>
      <c r="L29" s="463"/>
      <c r="M29" s="189" t="s">
        <v>22</v>
      </c>
      <c r="N29" s="191"/>
      <c r="O29" s="189">
        <v>2020</v>
      </c>
      <c r="P29" s="191"/>
      <c r="Q29" s="189">
        <v>2021</v>
      </c>
      <c r="R29" s="191"/>
    </row>
    <row r="30" spans="1:18" s="4" customFormat="1" ht="12.75" customHeight="1">
      <c r="A30" s="388" t="s">
        <v>154</v>
      </c>
      <c r="B30" s="389"/>
      <c r="C30" s="389"/>
      <c r="D30" s="389"/>
      <c r="E30" s="389"/>
      <c r="F30" s="389"/>
      <c r="G30" s="389"/>
      <c r="H30" s="390"/>
      <c r="I30" s="504">
        <v>100</v>
      </c>
      <c r="J30" s="505"/>
      <c r="K30" s="504">
        <v>100</v>
      </c>
      <c r="L30" s="505"/>
      <c r="M30" s="504">
        <f>+K30-I30</f>
        <v>0</v>
      </c>
      <c r="N30" s="505"/>
      <c r="O30" s="504">
        <v>100</v>
      </c>
      <c r="P30" s="505"/>
      <c r="Q30" s="504">
        <v>100</v>
      </c>
      <c r="R30" s="505"/>
    </row>
    <row r="31" spans="1:18" ht="23.25" customHeight="1">
      <c r="A31" s="199" t="s">
        <v>27</v>
      </c>
      <c r="B31" s="200"/>
      <c r="C31" s="200"/>
      <c r="D31" s="200"/>
      <c r="E31" s="200"/>
      <c r="F31" s="200"/>
      <c r="G31" s="200"/>
      <c r="H31" s="201"/>
      <c r="I31" s="189" t="s">
        <v>160</v>
      </c>
      <c r="J31" s="191"/>
      <c r="K31" s="462" t="s">
        <v>161</v>
      </c>
      <c r="L31" s="463"/>
      <c r="M31" s="189" t="s">
        <v>22</v>
      </c>
      <c r="N31" s="191"/>
      <c r="O31" s="189">
        <v>2020</v>
      </c>
      <c r="P31" s="191"/>
      <c r="Q31" s="189">
        <v>2021</v>
      </c>
      <c r="R31" s="191"/>
    </row>
    <row r="32" spans="1:18" s="4" customFormat="1" ht="12.75" customHeight="1">
      <c r="A32" s="388" t="s">
        <v>137</v>
      </c>
      <c r="B32" s="389"/>
      <c r="C32" s="389"/>
      <c r="D32" s="389"/>
      <c r="E32" s="389"/>
      <c r="F32" s="389"/>
      <c r="G32" s="389"/>
      <c r="H32" s="390"/>
      <c r="I32" s="504">
        <v>50</v>
      </c>
      <c r="J32" s="505"/>
      <c r="K32" s="504">
        <v>48</v>
      </c>
      <c r="L32" s="505"/>
      <c r="M32" s="504">
        <f>+K32-I32</f>
        <v>-2</v>
      </c>
      <c r="N32" s="505"/>
      <c r="O32" s="504">
        <v>50</v>
      </c>
      <c r="P32" s="505"/>
      <c r="Q32" s="504">
        <v>50</v>
      </c>
      <c r="R32" s="505"/>
    </row>
    <row r="33" spans="1:18" ht="24" customHeight="1">
      <c r="A33" s="199" t="s">
        <v>32</v>
      </c>
      <c r="B33" s="200"/>
      <c r="C33" s="200"/>
      <c r="D33" s="200"/>
      <c r="E33" s="200"/>
      <c r="F33" s="200"/>
      <c r="G33" s="200"/>
      <c r="H33" s="201"/>
      <c r="I33" s="189" t="s">
        <v>160</v>
      </c>
      <c r="J33" s="191"/>
      <c r="K33" s="462" t="s">
        <v>161</v>
      </c>
      <c r="L33" s="463"/>
      <c r="M33" s="189" t="s">
        <v>22</v>
      </c>
      <c r="N33" s="191"/>
      <c r="O33" s="189">
        <v>2020</v>
      </c>
      <c r="P33" s="191"/>
      <c r="Q33" s="189">
        <v>2021</v>
      </c>
      <c r="R33" s="191"/>
    </row>
    <row r="34" spans="1:18" s="4" customFormat="1" ht="12.75" customHeight="1">
      <c r="A34" s="506" t="s">
        <v>33</v>
      </c>
      <c r="B34" s="507"/>
      <c r="C34" s="507"/>
      <c r="D34" s="507"/>
      <c r="E34" s="507"/>
      <c r="F34" s="507"/>
      <c r="G34" s="507"/>
      <c r="H34" s="508"/>
      <c r="I34" s="509">
        <v>1237.5</v>
      </c>
      <c r="J34" s="510"/>
      <c r="K34" s="509">
        <f>+M79</f>
        <v>1236.48</v>
      </c>
      <c r="L34" s="510"/>
      <c r="M34" s="511">
        <f>+K34-I34</f>
        <v>-1.0199999999999818</v>
      </c>
      <c r="N34" s="512"/>
      <c r="O34" s="509">
        <v>1237.5</v>
      </c>
      <c r="P34" s="510"/>
      <c r="Q34" s="509">
        <v>1237.5</v>
      </c>
      <c r="R34" s="510"/>
    </row>
    <row r="35" spans="1:18" ht="31.5" customHeight="1">
      <c r="A35" s="199" t="s">
        <v>34</v>
      </c>
      <c r="B35" s="200"/>
      <c r="C35" s="200"/>
      <c r="D35" s="200"/>
      <c r="E35" s="200"/>
      <c r="F35" s="200"/>
      <c r="G35" s="200"/>
      <c r="H35" s="201"/>
      <c r="I35" s="189" t="s">
        <v>160</v>
      </c>
      <c r="J35" s="191"/>
      <c r="K35" s="462" t="s">
        <v>161</v>
      </c>
      <c r="L35" s="463"/>
      <c r="M35" s="189" t="s">
        <v>22</v>
      </c>
      <c r="N35" s="191"/>
      <c r="O35" s="189">
        <v>2020</v>
      </c>
      <c r="P35" s="191"/>
      <c r="Q35" s="189">
        <v>2021</v>
      </c>
      <c r="R35" s="191"/>
    </row>
    <row r="36" spans="1:18" s="4" customFormat="1" ht="12.75">
      <c r="A36" s="378" t="s">
        <v>158</v>
      </c>
      <c r="B36" s="379"/>
      <c r="C36" s="379"/>
      <c r="D36" s="379"/>
      <c r="E36" s="379"/>
      <c r="F36" s="379"/>
      <c r="G36" s="379"/>
      <c r="H36" s="380"/>
      <c r="I36" s="504">
        <v>100</v>
      </c>
      <c r="J36" s="505"/>
      <c r="K36" s="504">
        <v>100</v>
      </c>
      <c r="L36" s="505"/>
      <c r="M36" s="504">
        <f>+K36-I36</f>
        <v>0</v>
      </c>
      <c r="N36" s="505"/>
      <c r="O36" s="504">
        <v>100</v>
      </c>
      <c r="P36" s="505"/>
      <c r="Q36" s="504">
        <v>100</v>
      </c>
      <c r="R36" s="505"/>
    </row>
    <row r="37" ht="12.75"/>
    <row r="38" spans="1:14" ht="12.75">
      <c r="A38" s="103" t="s">
        <v>38</v>
      </c>
      <c r="B38" s="104"/>
      <c r="C38" s="104"/>
      <c r="D38" s="104"/>
      <c r="E38" s="104"/>
      <c r="F38" s="104"/>
      <c r="G38" s="104"/>
      <c r="H38" s="104"/>
      <c r="I38" s="104"/>
      <c r="J38" s="104"/>
      <c r="K38" s="104"/>
      <c r="L38" s="104"/>
      <c r="M38" s="104"/>
      <c r="N38" s="105"/>
    </row>
    <row r="39" spans="1:14" ht="48.75" customHeight="1">
      <c r="A39" s="460" t="s">
        <v>39</v>
      </c>
      <c r="B39" s="461"/>
      <c r="C39" s="8" t="s">
        <v>40</v>
      </c>
      <c r="D39" s="8" t="s">
        <v>41</v>
      </c>
      <c r="E39" s="8" t="s">
        <v>42</v>
      </c>
      <c r="F39" s="8" t="s">
        <v>43</v>
      </c>
      <c r="G39" s="8" t="s">
        <v>44</v>
      </c>
      <c r="H39" s="8" t="s">
        <v>45</v>
      </c>
      <c r="I39" s="8" t="s">
        <v>46</v>
      </c>
      <c r="J39" s="8" t="s">
        <v>47</v>
      </c>
      <c r="K39" s="8" t="s">
        <v>48</v>
      </c>
      <c r="L39" s="8" t="s">
        <v>49</v>
      </c>
      <c r="M39" s="8" t="s">
        <v>50</v>
      </c>
      <c r="N39" s="8" t="s">
        <v>51</v>
      </c>
    </row>
    <row r="40" spans="1:14" ht="12" customHeight="1">
      <c r="A40" s="113">
        <f>IF(A23&gt;0,A23,"")</f>
        <v>1</v>
      </c>
      <c r="B40" s="114"/>
      <c r="C40" s="65"/>
      <c r="D40" s="65"/>
      <c r="E40" s="65"/>
      <c r="F40" s="65"/>
      <c r="G40" s="65"/>
      <c r="H40" s="65"/>
      <c r="I40" s="65"/>
      <c r="J40" s="67"/>
      <c r="K40" s="65"/>
      <c r="L40" s="65"/>
      <c r="M40" s="65"/>
      <c r="N40" s="65"/>
    </row>
    <row r="41" spans="1:14" ht="12" customHeight="1" thickBot="1">
      <c r="A41" s="115"/>
      <c r="B41" s="116"/>
      <c r="C41" s="11" t="s">
        <v>52</v>
      </c>
      <c r="D41" s="11" t="s">
        <v>52</v>
      </c>
      <c r="E41" s="11" t="s">
        <v>52</v>
      </c>
      <c r="F41" s="12" t="s">
        <v>52</v>
      </c>
      <c r="G41" s="12" t="s">
        <v>52</v>
      </c>
      <c r="H41" s="12" t="s">
        <v>52</v>
      </c>
      <c r="I41" s="12" t="s">
        <v>52</v>
      </c>
      <c r="J41" s="12" t="s">
        <v>52</v>
      </c>
      <c r="K41" s="13" t="s">
        <v>52</v>
      </c>
      <c r="L41" s="16" t="s">
        <v>52</v>
      </c>
      <c r="M41" s="11" t="s">
        <v>52</v>
      </c>
      <c r="N41" s="11" t="s">
        <v>52</v>
      </c>
    </row>
    <row r="42" spans="1:14" ht="12" customHeight="1">
      <c r="A42" s="454">
        <f>IF(A24&gt;0,A24,"")</f>
        <v>2</v>
      </c>
      <c r="B42" s="455"/>
      <c r="C42" s="65"/>
      <c r="D42" s="65"/>
      <c r="E42" s="65"/>
      <c r="F42" s="65"/>
      <c r="G42" s="65"/>
      <c r="H42" s="65"/>
      <c r="I42" s="65"/>
      <c r="J42" s="65"/>
      <c r="K42" s="65"/>
      <c r="L42" s="65"/>
      <c r="M42" s="65"/>
      <c r="N42" s="65"/>
    </row>
    <row r="43" spans="1:14" ht="13.5" thickBot="1">
      <c r="A43" s="115"/>
      <c r="B43" s="116"/>
      <c r="C43" s="11" t="s">
        <v>52</v>
      </c>
      <c r="D43" s="11" t="s">
        <v>52</v>
      </c>
      <c r="E43" s="11" t="s">
        <v>52</v>
      </c>
      <c r="F43" s="12" t="s">
        <v>52</v>
      </c>
      <c r="G43" s="12" t="s">
        <v>52</v>
      </c>
      <c r="H43" s="12" t="s">
        <v>52</v>
      </c>
      <c r="I43" s="12" t="s">
        <v>52</v>
      </c>
      <c r="J43" s="12" t="s">
        <v>52</v>
      </c>
      <c r="K43" s="13" t="s">
        <v>52</v>
      </c>
      <c r="L43" s="16" t="s">
        <v>52</v>
      </c>
      <c r="M43" s="11" t="s">
        <v>52</v>
      </c>
      <c r="N43" s="11" t="s">
        <v>52</v>
      </c>
    </row>
    <row r="44" spans="1:14" ht="12.75">
      <c r="A44" s="454">
        <f>IF(A25&gt;0,A25,"")</f>
        <v>3</v>
      </c>
      <c r="B44" s="455"/>
      <c r="C44" s="9"/>
      <c r="D44" s="14"/>
      <c r="E44" s="9"/>
      <c r="F44" s="10"/>
      <c r="G44" s="10"/>
      <c r="H44" s="10"/>
      <c r="I44" s="10"/>
      <c r="J44" s="10"/>
      <c r="K44" s="10"/>
      <c r="L44" s="15"/>
      <c r="M44" s="10"/>
      <c r="N44" s="9"/>
    </row>
    <row r="45" spans="1:14" ht="13.5" thickBot="1">
      <c r="A45" s="115"/>
      <c r="B45" s="116"/>
      <c r="C45" s="11"/>
      <c r="D45" s="11"/>
      <c r="E45" s="11"/>
      <c r="F45" s="12"/>
      <c r="G45" s="12"/>
      <c r="H45" s="12"/>
      <c r="I45" s="12"/>
      <c r="J45" s="12"/>
      <c r="K45" s="13"/>
      <c r="L45" s="13"/>
      <c r="M45" s="13"/>
      <c r="N45" s="11"/>
    </row>
    <row r="46" spans="1:14" ht="12.75">
      <c r="A46" s="454">
        <v>4</v>
      </c>
      <c r="B46" s="455"/>
      <c r="C46" s="9"/>
      <c r="D46" s="9"/>
      <c r="E46" s="9"/>
      <c r="F46" s="10"/>
      <c r="G46" s="10"/>
      <c r="H46" s="10"/>
      <c r="I46" s="10"/>
      <c r="J46" s="10"/>
      <c r="K46" s="10"/>
      <c r="L46" s="10"/>
      <c r="M46" s="10"/>
      <c r="N46" s="9"/>
    </row>
    <row r="47" spans="1:14" ht="13.5" thickBot="1">
      <c r="A47" s="115"/>
      <c r="B47" s="116"/>
      <c r="C47" s="11"/>
      <c r="D47" s="11"/>
      <c r="E47" s="11"/>
      <c r="F47" s="12"/>
      <c r="G47" s="12"/>
      <c r="H47" s="12"/>
      <c r="I47" s="12"/>
      <c r="J47" s="12"/>
      <c r="K47" s="12"/>
      <c r="L47" s="11"/>
      <c r="M47" s="11"/>
      <c r="N47" s="16"/>
    </row>
    <row r="48" spans="1:14" ht="13.5" thickBot="1">
      <c r="A48" s="454">
        <v>5</v>
      </c>
      <c r="B48" s="455"/>
      <c r="C48" s="9"/>
      <c r="D48" s="9"/>
      <c r="E48" s="9"/>
      <c r="F48" s="10"/>
      <c r="G48" s="10"/>
      <c r="H48" s="10"/>
      <c r="I48" s="10"/>
      <c r="J48" s="10"/>
      <c r="K48" s="10"/>
      <c r="L48" s="9"/>
      <c r="M48" s="9"/>
      <c r="N48" s="16"/>
    </row>
    <row r="49" spans="1:14" ht="13.5" thickBot="1">
      <c r="A49" s="115"/>
      <c r="B49" s="116"/>
      <c r="C49" s="11"/>
      <c r="D49" s="11"/>
      <c r="E49" s="11"/>
      <c r="F49" s="12"/>
      <c r="G49" s="12"/>
      <c r="H49" s="12"/>
      <c r="I49" s="12"/>
      <c r="J49" s="12"/>
      <c r="K49" s="12"/>
      <c r="L49" s="11"/>
      <c r="M49" s="11"/>
      <c r="N49" s="16"/>
    </row>
    <row r="50" spans="1:14" ht="12.75">
      <c r="A50" s="454">
        <v>6</v>
      </c>
      <c r="B50" s="455"/>
      <c r="C50" s="9"/>
      <c r="D50" s="9"/>
      <c r="E50" s="9"/>
      <c r="F50" s="10"/>
      <c r="G50" s="10"/>
      <c r="H50" s="10"/>
      <c r="I50" s="10"/>
      <c r="J50" s="10"/>
      <c r="K50" s="10"/>
      <c r="L50" s="9"/>
      <c r="M50" s="9"/>
      <c r="N50" s="9"/>
    </row>
    <row r="51" spans="1:14" ht="13.5" thickBot="1">
      <c r="A51" s="115"/>
      <c r="B51" s="116"/>
      <c r="C51" s="11"/>
      <c r="D51" s="11"/>
      <c r="E51" s="11"/>
      <c r="F51" s="12"/>
      <c r="G51" s="12"/>
      <c r="H51" s="12"/>
      <c r="I51" s="12"/>
      <c r="J51" s="12"/>
      <c r="K51" s="12"/>
      <c r="L51" s="11"/>
      <c r="M51" s="11"/>
      <c r="N51" s="11"/>
    </row>
    <row r="52" spans="1:14" ht="12.75">
      <c r="A52" s="454">
        <v>7</v>
      </c>
      <c r="B52" s="455"/>
      <c r="C52" s="9"/>
      <c r="D52" s="9"/>
      <c r="E52" s="9"/>
      <c r="F52" s="10"/>
      <c r="G52" s="10"/>
      <c r="H52" s="10"/>
      <c r="I52" s="10"/>
      <c r="J52" s="10"/>
      <c r="K52" s="10"/>
      <c r="L52" s="9"/>
      <c r="M52" s="9"/>
      <c r="N52" s="9"/>
    </row>
    <row r="53" spans="1:14" ht="10.5" customHeight="1" thickBot="1">
      <c r="A53" s="115"/>
      <c r="B53" s="116"/>
      <c r="C53" s="11"/>
      <c r="D53" s="11"/>
      <c r="E53" s="11"/>
      <c r="F53" s="12"/>
      <c r="G53" s="12"/>
      <c r="H53" s="12"/>
      <c r="I53" s="12"/>
      <c r="J53" s="12"/>
      <c r="K53" s="12"/>
      <c r="L53" s="11"/>
      <c r="M53" s="11"/>
      <c r="N53" s="11"/>
    </row>
    <row r="54" spans="1:15" ht="1.5" customHeight="1" hidden="1">
      <c r="A54" s="454">
        <v>8</v>
      </c>
      <c r="B54" s="455"/>
      <c r="C54" s="9"/>
      <c r="D54" s="9"/>
      <c r="E54" s="9"/>
      <c r="F54" s="10"/>
      <c r="G54" s="10"/>
      <c r="H54" s="10"/>
      <c r="I54" s="10"/>
      <c r="J54" s="10"/>
      <c r="K54" s="10"/>
      <c r="L54" s="9"/>
      <c r="M54" s="9"/>
      <c r="N54" s="26"/>
      <c r="O54" s="18"/>
    </row>
    <row r="55" spans="1:14" ht="13.5" customHeight="1" hidden="1">
      <c r="A55" s="115"/>
      <c r="B55" s="116"/>
      <c r="C55" s="11"/>
      <c r="D55" s="11"/>
      <c r="E55" s="11"/>
      <c r="F55" s="12"/>
      <c r="G55" s="12"/>
      <c r="H55" s="12"/>
      <c r="I55" s="12"/>
      <c r="J55" s="12"/>
      <c r="K55" s="12"/>
      <c r="L55" s="11"/>
      <c r="M55" s="11"/>
      <c r="N55" s="11"/>
    </row>
    <row r="56" spans="1:14" ht="12.75" customHeight="1" hidden="1">
      <c r="A56" s="454">
        <v>9</v>
      </c>
      <c r="B56" s="455"/>
      <c r="C56" s="9"/>
      <c r="D56" s="9"/>
      <c r="E56" s="9"/>
      <c r="F56" s="10"/>
      <c r="G56" s="10"/>
      <c r="H56" s="10"/>
      <c r="I56" s="10"/>
      <c r="J56" s="10"/>
      <c r="K56" s="10"/>
      <c r="L56" s="9"/>
      <c r="M56" s="9"/>
      <c r="N56" s="9"/>
    </row>
    <row r="57" spans="1:14" ht="13.5" customHeight="1" hidden="1">
      <c r="A57" s="115"/>
      <c r="B57" s="116"/>
      <c r="C57" s="11"/>
      <c r="D57" s="11"/>
      <c r="E57" s="11"/>
      <c r="F57" s="12"/>
      <c r="G57" s="12"/>
      <c r="H57" s="12"/>
      <c r="I57" s="12"/>
      <c r="J57" s="12"/>
      <c r="K57" s="12"/>
      <c r="L57" s="11"/>
      <c r="M57" s="11"/>
      <c r="N57" s="11"/>
    </row>
    <row r="58" spans="1:14" ht="12.75" customHeight="1" hidden="1">
      <c r="A58" s="454">
        <v>10</v>
      </c>
      <c r="B58" s="455"/>
      <c r="C58" s="9"/>
      <c r="D58" s="9"/>
      <c r="E58" s="9"/>
      <c r="F58" s="10"/>
      <c r="G58" s="10"/>
      <c r="H58" s="10"/>
      <c r="I58" s="10"/>
      <c r="J58" s="10"/>
      <c r="K58" s="10"/>
      <c r="L58" s="9"/>
      <c r="M58" s="9"/>
      <c r="N58" s="9"/>
    </row>
    <row r="59" spans="1:14" ht="13.5" customHeight="1" hidden="1">
      <c r="A59" s="115"/>
      <c r="B59" s="116"/>
      <c r="C59" s="11"/>
      <c r="D59" s="11"/>
      <c r="E59" s="11"/>
      <c r="F59" s="11"/>
      <c r="G59" s="11"/>
      <c r="H59" s="11"/>
      <c r="I59" s="11"/>
      <c r="J59" s="12"/>
      <c r="K59" s="12"/>
      <c r="L59" s="11"/>
      <c r="M59" s="11"/>
      <c r="N59" s="11"/>
    </row>
    <row r="60" spans="1:14" ht="12.75">
      <c r="A60" s="19"/>
      <c r="B60" s="19"/>
      <c r="C60" s="19"/>
      <c r="D60" s="19"/>
      <c r="E60" s="19"/>
      <c r="F60" s="19"/>
      <c r="G60" s="19"/>
      <c r="H60" s="19"/>
      <c r="I60" s="19"/>
      <c r="J60" s="19"/>
      <c r="K60" s="19"/>
      <c r="L60" s="19"/>
      <c r="M60" s="19"/>
      <c r="N60" s="19"/>
    </row>
    <row r="61" spans="1:14" ht="12.75">
      <c r="A61" s="80" t="s">
        <v>53</v>
      </c>
      <c r="B61" s="81"/>
      <c r="C61" s="81"/>
      <c r="D61" s="81"/>
      <c r="E61" s="81"/>
      <c r="F61" s="81"/>
      <c r="G61" s="81"/>
      <c r="H61" s="81"/>
      <c r="I61" s="81"/>
      <c r="J61" s="81"/>
      <c r="K61" s="81"/>
      <c r="L61" s="81"/>
      <c r="M61" s="81"/>
      <c r="N61" s="82"/>
    </row>
    <row r="62" spans="1:14" ht="31.5" customHeight="1">
      <c r="A62" s="20" t="s">
        <v>54</v>
      </c>
      <c r="B62" s="71" t="s">
        <v>55</v>
      </c>
      <c r="C62" s="72"/>
      <c r="D62" s="72"/>
      <c r="E62" s="72"/>
      <c r="F62" s="73"/>
      <c r="G62" s="456" t="s">
        <v>56</v>
      </c>
      <c r="H62" s="457"/>
      <c r="I62" s="456" t="s">
        <v>57</v>
      </c>
      <c r="J62" s="457"/>
      <c r="K62" s="456" t="s">
        <v>58</v>
      </c>
      <c r="L62" s="457"/>
      <c r="M62" s="458" t="s">
        <v>59</v>
      </c>
      <c r="N62" s="459"/>
    </row>
    <row r="63" spans="1:14" ht="12.75">
      <c r="A63" s="25" t="s">
        <v>54</v>
      </c>
      <c r="B63" s="451" t="s">
        <v>118</v>
      </c>
      <c r="C63" s="452"/>
      <c r="D63" s="452"/>
      <c r="E63" s="452"/>
      <c r="F63" s="453"/>
      <c r="G63" s="436">
        <v>25.76</v>
      </c>
      <c r="H63" s="437"/>
      <c r="I63" s="436">
        <v>48</v>
      </c>
      <c r="J63" s="437"/>
      <c r="K63" s="436"/>
      <c r="L63" s="437"/>
      <c r="M63" s="449">
        <f>G63*I63</f>
        <v>1236.48</v>
      </c>
      <c r="N63" s="450"/>
    </row>
    <row r="64" spans="1:14" ht="12.75" customHeight="1" hidden="1">
      <c r="A64" s="25" t="s">
        <v>72</v>
      </c>
      <c r="B64" s="216" t="s">
        <v>71</v>
      </c>
      <c r="C64" s="356"/>
      <c r="D64" s="356"/>
      <c r="E64" s="356"/>
      <c r="F64" s="357"/>
      <c r="G64" s="436"/>
      <c r="H64" s="437"/>
      <c r="I64" s="445"/>
      <c r="J64" s="446"/>
      <c r="K64" s="445"/>
      <c r="L64" s="446"/>
      <c r="M64" s="447"/>
      <c r="N64" s="448"/>
    </row>
    <row r="65" spans="1:14" ht="12.75" customHeight="1" hidden="1">
      <c r="A65" s="21"/>
      <c r="B65" s="219"/>
      <c r="C65" s="217"/>
      <c r="D65" s="217"/>
      <c r="E65" s="217"/>
      <c r="F65" s="218"/>
      <c r="G65" s="436"/>
      <c r="H65" s="437"/>
      <c r="I65" s="445"/>
      <c r="J65" s="446"/>
      <c r="K65" s="445"/>
      <c r="L65" s="446"/>
      <c r="M65" s="447"/>
      <c r="N65" s="448"/>
    </row>
    <row r="66" spans="1:14" ht="12.75" customHeight="1" hidden="1">
      <c r="A66" s="21"/>
      <c r="B66" s="219"/>
      <c r="C66" s="217"/>
      <c r="D66" s="217"/>
      <c r="E66" s="217"/>
      <c r="F66" s="218"/>
      <c r="G66" s="436"/>
      <c r="H66" s="437"/>
      <c r="I66" s="445"/>
      <c r="J66" s="446"/>
      <c r="K66" s="445"/>
      <c r="L66" s="446"/>
      <c r="M66" s="447"/>
      <c r="N66" s="448"/>
    </row>
    <row r="67" spans="1:14" ht="12.75" customHeight="1" hidden="1">
      <c r="A67" s="21"/>
      <c r="B67" s="219"/>
      <c r="C67" s="217"/>
      <c r="D67" s="217"/>
      <c r="E67" s="217"/>
      <c r="F67" s="218"/>
      <c r="G67" s="436"/>
      <c r="H67" s="437"/>
      <c r="I67" s="445"/>
      <c r="J67" s="446"/>
      <c r="K67" s="445"/>
      <c r="L67" s="446"/>
      <c r="M67" s="447"/>
      <c r="N67" s="448"/>
    </row>
    <row r="68" spans="1:14" ht="12.75">
      <c r="A68" s="22">
        <f>COUNTA(B63)</f>
        <v>1</v>
      </c>
      <c r="B68" s="78" t="s">
        <v>60</v>
      </c>
      <c r="C68" s="78"/>
      <c r="D68" s="78"/>
      <c r="E68" s="78"/>
      <c r="F68" s="78"/>
      <c r="G68" s="78"/>
      <c r="H68" s="78"/>
      <c r="I68" s="78"/>
      <c r="J68" s="78"/>
      <c r="K68" s="78"/>
      <c r="L68" s="79"/>
      <c r="M68" s="449">
        <f>SUM(M63:N67)</f>
        <v>1236.48</v>
      </c>
      <c r="N68" s="450"/>
    </row>
    <row r="69" spans="1:14" ht="12.75">
      <c r="A69" s="19"/>
      <c r="B69" s="19"/>
      <c r="C69" s="19"/>
      <c r="D69" s="19"/>
      <c r="E69" s="19"/>
      <c r="F69" s="19"/>
      <c r="G69" s="19"/>
      <c r="H69" s="19"/>
      <c r="I69" s="19"/>
      <c r="J69" s="19"/>
      <c r="K69" s="19"/>
      <c r="L69" s="19"/>
      <c r="M69" s="19"/>
      <c r="N69" s="19"/>
    </row>
    <row r="70" spans="1:14" ht="12.75">
      <c r="A70" s="373" t="s">
        <v>61</v>
      </c>
      <c r="B70" s="373"/>
      <c r="C70" s="373"/>
      <c r="D70" s="373"/>
      <c r="E70" s="373"/>
      <c r="F70" s="373"/>
      <c r="G70" s="373"/>
      <c r="H70" s="373"/>
      <c r="I70" s="373"/>
      <c r="J70" s="373"/>
      <c r="K70" s="373"/>
      <c r="L70" s="373"/>
      <c r="M70" s="373"/>
      <c r="N70" s="373"/>
    </row>
    <row r="71" spans="1:14" ht="12.75">
      <c r="A71" s="363" t="s">
        <v>62</v>
      </c>
      <c r="B71" s="363"/>
      <c r="C71" s="363"/>
      <c r="D71" s="363"/>
      <c r="E71" s="363" t="s">
        <v>63</v>
      </c>
      <c r="F71" s="363"/>
      <c r="G71" s="363"/>
      <c r="H71" s="363"/>
      <c r="I71" s="363"/>
      <c r="J71" s="363"/>
      <c r="K71" s="363"/>
      <c r="L71" s="363"/>
      <c r="M71" s="440" t="s">
        <v>64</v>
      </c>
      <c r="N71" s="440"/>
    </row>
    <row r="72" spans="1:14" ht="12.75">
      <c r="A72" s="341"/>
      <c r="B72" s="341"/>
      <c r="C72" s="341"/>
      <c r="D72" s="341"/>
      <c r="E72" s="377"/>
      <c r="F72" s="377"/>
      <c r="G72" s="377"/>
      <c r="H72" s="377"/>
      <c r="I72" s="377"/>
      <c r="J72" s="377"/>
      <c r="K72" s="377"/>
      <c r="L72" s="377"/>
      <c r="M72" s="441"/>
      <c r="N72" s="441"/>
    </row>
    <row r="73" spans="1:16" ht="12.75">
      <c r="A73" s="341"/>
      <c r="B73" s="341"/>
      <c r="C73" s="341"/>
      <c r="D73" s="341"/>
      <c r="E73" s="377"/>
      <c r="F73" s="377"/>
      <c r="G73" s="377"/>
      <c r="H73" s="377"/>
      <c r="I73" s="377"/>
      <c r="J73" s="377"/>
      <c r="K73" s="377"/>
      <c r="L73" s="377"/>
      <c r="M73" s="441"/>
      <c r="N73" s="441"/>
      <c r="O73" s="23"/>
      <c r="P73" s="24"/>
    </row>
    <row r="74" spans="1:14" ht="12.75">
      <c r="A74" s="377"/>
      <c r="B74" s="377"/>
      <c r="C74" s="377"/>
      <c r="D74" s="377"/>
      <c r="E74" s="377"/>
      <c r="F74" s="377"/>
      <c r="G74" s="377"/>
      <c r="H74" s="377"/>
      <c r="I74" s="377"/>
      <c r="J74" s="377"/>
      <c r="K74" s="377"/>
      <c r="L74" s="377"/>
      <c r="M74" s="441"/>
      <c r="N74" s="441"/>
    </row>
    <row r="75" spans="1:14" ht="12.75">
      <c r="A75" s="377"/>
      <c r="B75" s="377"/>
      <c r="C75" s="377"/>
      <c r="D75" s="377"/>
      <c r="E75" s="377"/>
      <c r="F75" s="377"/>
      <c r="G75" s="377"/>
      <c r="H75" s="377"/>
      <c r="I75" s="377"/>
      <c r="J75" s="377"/>
      <c r="K75" s="377"/>
      <c r="L75" s="377"/>
      <c r="M75" s="441"/>
      <c r="N75" s="441"/>
    </row>
    <row r="76" spans="1:14" ht="12.75">
      <c r="A76" s="377"/>
      <c r="B76" s="377"/>
      <c r="C76" s="377"/>
      <c r="D76" s="377"/>
      <c r="E76" s="377"/>
      <c r="F76" s="377"/>
      <c r="G76" s="377"/>
      <c r="H76" s="377"/>
      <c r="I76" s="377"/>
      <c r="J76" s="377"/>
      <c r="K76" s="377"/>
      <c r="L76" s="377"/>
      <c r="M76" s="441"/>
      <c r="N76" s="441"/>
    </row>
    <row r="77" spans="1:14" ht="12.75">
      <c r="A77" s="377"/>
      <c r="B77" s="377"/>
      <c r="C77" s="377"/>
      <c r="D77" s="377"/>
      <c r="E77" s="377"/>
      <c r="F77" s="377"/>
      <c r="G77" s="377"/>
      <c r="H77" s="377"/>
      <c r="I77" s="377"/>
      <c r="J77" s="377"/>
      <c r="K77" s="377"/>
      <c r="L77" s="377"/>
      <c r="M77" s="441"/>
      <c r="N77" s="441"/>
    </row>
    <row r="78" spans="1:14" ht="12.75">
      <c r="A78" s="343" t="s">
        <v>121</v>
      </c>
      <c r="B78" s="343"/>
      <c r="C78" s="343"/>
      <c r="D78" s="343"/>
      <c r="E78" s="343"/>
      <c r="F78" s="343"/>
      <c r="G78" s="343"/>
      <c r="H78" s="343"/>
      <c r="I78" s="343"/>
      <c r="J78" s="343"/>
      <c r="K78" s="343"/>
      <c r="L78" s="343"/>
      <c r="M78" s="444"/>
      <c r="N78" s="444"/>
    </row>
    <row r="79" spans="1:14" ht="12.75">
      <c r="A79" s="443" t="s">
        <v>65</v>
      </c>
      <c r="B79" s="443"/>
      <c r="C79" s="443"/>
      <c r="D79" s="443"/>
      <c r="E79" s="443"/>
      <c r="F79" s="443"/>
      <c r="G79" s="443"/>
      <c r="H79" s="443"/>
      <c r="I79" s="443"/>
      <c r="J79" s="443"/>
      <c r="K79" s="443"/>
      <c r="L79" s="443"/>
      <c r="M79" s="442">
        <f>+M68</f>
        <v>1236.48</v>
      </c>
      <c r="N79" s="442"/>
    </row>
    <row r="65397" spans="251:255" ht="12.75">
      <c r="IQ65397" s="2" t="s">
        <v>66</v>
      </c>
      <c r="IR65397" s="2" t="s">
        <v>67</v>
      </c>
      <c r="IS65397" s="2" t="s">
        <v>68</v>
      </c>
      <c r="IT65397" s="2" t="s">
        <v>69</v>
      </c>
      <c r="IU65397" s="2" t="s">
        <v>70</v>
      </c>
    </row>
    <row r="65398" spans="251:255" ht="12.75">
      <c r="IQ65398" s="2" t="e">
        <f>#REF!&amp;$C$9</f>
        <v>#REF!</v>
      </c>
      <c r="IR65398" s="2" t="e">
        <f>#REF!</f>
        <v>#REF!</v>
      </c>
      <c r="IS65398" s="2" t="e">
        <f>$B$23&amp;" - "&amp;$B$24&amp;" - "&amp;$B$27&amp;" - "&amp;$I$27&amp;" - "&amp;#REF!&amp;" - "&amp;#REF!&amp;" - "&amp;#REF!&amp;" - "&amp;#REF!</f>
        <v>#REF!</v>
      </c>
      <c r="IT65398" s="2" t="e">
        <f>$A$30&amp;": "&amp;$I$30&amp;" - "&amp;#REF!&amp;": "&amp;#REF!&amp;" - "&amp;#REF!&amp;": "&amp;#REF!&amp;" - "&amp;#REF!&amp;": "&amp;#REF!&amp;" - "&amp;#REF!&amp;": "&amp;#REF!&amp;" - "&amp;#REF!&amp;": "&amp;#REF!&amp;" - "&amp;#REF!&amp;": "&amp;#REF!&amp;" - "&amp;$A$31&amp;": "&amp;$I$31&amp;" - "&amp;$A$32&amp;": "&amp;$I$32&amp;" - "&amp;#REF!&amp;": "&amp;#REF!&amp;" - "&amp;#REF!&amp;": "&amp;#REF!&amp;" - "&amp;#REF!&amp;": "&amp;#REF!&amp;" - "&amp;#REF!&amp;": "&amp;#REF!</f>
        <v>#REF!</v>
      </c>
      <c r="IU65398" s="2" t="e">
        <f>#REF!</f>
        <v>#REF!</v>
      </c>
    </row>
  </sheetData>
  <sheetProtection/>
  <mergeCells count="146">
    <mergeCell ref="A79:L79"/>
    <mergeCell ref="M79:N79"/>
    <mergeCell ref="A74:D75"/>
    <mergeCell ref="E74:L75"/>
    <mergeCell ref="M74:N75"/>
    <mergeCell ref="A76:D77"/>
    <mergeCell ref="E76:L77"/>
    <mergeCell ref="M76:N77"/>
    <mergeCell ref="A78:L78"/>
    <mergeCell ref="M78:N78"/>
    <mergeCell ref="A70:N70"/>
    <mergeCell ref="A71:D71"/>
    <mergeCell ref="E71:L71"/>
    <mergeCell ref="M71:N71"/>
    <mergeCell ref="A72:D73"/>
    <mergeCell ref="E72:L73"/>
    <mergeCell ref="M72:N73"/>
    <mergeCell ref="B67:F67"/>
    <mergeCell ref="G67:H67"/>
    <mergeCell ref="I67:J67"/>
    <mergeCell ref="K67:L67"/>
    <mergeCell ref="M67:N67"/>
    <mergeCell ref="B68:L68"/>
    <mergeCell ref="M68:N68"/>
    <mergeCell ref="B65:F65"/>
    <mergeCell ref="G65:H65"/>
    <mergeCell ref="I65:J65"/>
    <mergeCell ref="K65:L65"/>
    <mergeCell ref="M65:N65"/>
    <mergeCell ref="B66:F66"/>
    <mergeCell ref="G66:H66"/>
    <mergeCell ref="I66:J66"/>
    <mergeCell ref="K66:L66"/>
    <mergeCell ref="M66:N66"/>
    <mergeCell ref="B63:F63"/>
    <mergeCell ref="G63:H63"/>
    <mergeCell ref="I63:J63"/>
    <mergeCell ref="K63:L63"/>
    <mergeCell ref="M63:N63"/>
    <mergeCell ref="B64:F64"/>
    <mergeCell ref="G64:H64"/>
    <mergeCell ref="I64:J64"/>
    <mergeCell ref="K64:L64"/>
    <mergeCell ref="M64:N64"/>
    <mergeCell ref="A61:N61"/>
    <mergeCell ref="B62:F62"/>
    <mergeCell ref="G62:H62"/>
    <mergeCell ref="I62:J62"/>
    <mergeCell ref="K62:L62"/>
    <mergeCell ref="M62:N62"/>
    <mergeCell ref="A48:B49"/>
    <mergeCell ref="A50:B51"/>
    <mergeCell ref="A52:B53"/>
    <mergeCell ref="A54:B55"/>
    <mergeCell ref="A56:B57"/>
    <mergeCell ref="A58:B59"/>
    <mergeCell ref="A38:N38"/>
    <mergeCell ref="A39:B39"/>
    <mergeCell ref="A40:B41"/>
    <mergeCell ref="A42:B43"/>
    <mergeCell ref="A44:B45"/>
    <mergeCell ref="A46:B47"/>
    <mergeCell ref="A36:H36"/>
    <mergeCell ref="I36:J36"/>
    <mergeCell ref="K36:L36"/>
    <mergeCell ref="M36:N36"/>
    <mergeCell ref="O36:P36"/>
    <mergeCell ref="Q36:R36"/>
    <mergeCell ref="A35:H35"/>
    <mergeCell ref="I35:J35"/>
    <mergeCell ref="K35:L35"/>
    <mergeCell ref="M35:N35"/>
    <mergeCell ref="O35:P35"/>
    <mergeCell ref="Q35:R35"/>
    <mergeCell ref="A34:H34"/>
    <mergeCell ref="I34:J34"/>
    <mergeCell ref="K34:L34"/>
    <mergeCell ref="M34:N34"/>
    <mergeCell ref="O34:P34"/>
    <mergeCell ref="Q34:R34"/>
    <mergeCell ref="A33:H33"/>
    <mergeCell ref="I33:J33"/>
    <mergeCell ref="K33:L33"/>
    <mergeCell ref="M33:N33"/>
    <mergeCell ref="O33:P33"/>
    <mergeCell ref="Q33:R33"/>
    <mergeCell ref="A32:H32"/>
    <mergeCell ref="I32:J32"/>
    <mergeCell ref="K32:L32"/>
    <mergeCell ref="M32:N32"/>
    <mergeCell ref="O32:P32"/>
    <mergeCell ref="Q32:R32"/>
    <mergeCell ref="A31:H31"/>
    <mergeCell ref="I31:J31"/>
    <mergeCell ref="K31:L31"/>
    <mergeCell ref="M31:N31"/>
    <mergeCell ref="O31:P31"/>
    <mergeCell ref="Q31:R31"/>
    <mergeCell ref="O29:P29"/>
    <mergeCell ref="Q29:R29"/>
    <mergeCell ref="A30:H30"/>
    <mergeCell ref="I30:J30"/>
    <mergeCell ref="K30:L30"/>
    <mergeCell ref="M30:N30"/>
    <mergeCell ref="O30:P30"/>
    <mergeCell ref="Q30:R30"/>
    <mergeCell ref="B27:G27"/>
    <mergeCell ref="I27:N27"/>
    <mergeCell ref="A28:N28"/>
    <mergeCell ref="A29:H29"/>
    <mergeCell ref="I29:J29"/>
    <mergeCell ref="K29:L29"/>
    <mergeCell ref="M29:N29"/>
    <mergeCell ref="B24:G24"/>
    <mergeCell ref="I24:N24"/>
    <mergeCell ref="B25:G25"/>
    <mergeCell ref="I25:N25"/>
    <mergeCell ref="B26:G26"/>
    <mergeCell ref="I26:N26"/>
    <mergeCell ref="A10:B10"/>
    <mergeCell ref="C10:N10"/>
    <mergeCell ref="A11:B21"/>
    <mergeCell ref="C11:N21"/>
    <mergeCell ref="A22:N22"/>
    <mergeCell ref="B23:G23"/>
    <mergeCell ref="I23:N23"/>
    <mergeCell ref="A8:D8"/>
    <mergeCell ref="E8:H8"/>
    <mergeCell ref="I8:J8"/>
    <mergeCell ref="K8:L8"/>
    <mergeCell ref="M8:N8"/>
    <mergeCell ref="A9:B9"/>
    <mergeCell ref="C9:N9"/>
    <mergeCell ref="A6:D7"/>
    <mergeCell ref="E6:H7"/>
    <mergeCell ref="I6:N6"/>
    <mergeCell ref="I7:J7"/>
    <mergeCell ref="K7:L7"/>
    <mergeCell ref="M7:N7"/>
    <mergeCell ref="A1:N1"/>
    <mergeCell ref="A3:D3"/>
    <mergeCell ref="E3:H3"/>
    <mergeCell ref="I3:N3"/>
    <mergeCell ref="A4:D5"/>
    <mergeCell ref="E4:H5"/>
    <mergeCell ref="I4:N5"/>
  </mergeCells>
  <conditionalFormatting sqref="C42:N42 C44:N44 C46:N46 C54:N54 C48:M48 C52:N52 C50:N50 C56:N56 C58:N58 C40:N40">
    <cfRule type="cellIs" priority="3" dxfId="23" operator="equal" stopIfTrue="1">
      <formula>"x"</formula>
    </cfRule>
  </conditionalFormatting>
  <conditionalFormatting sqref="C45:N45 C47:N47 C55:N55 C49:M49 C53:N53 N48:N49 C51:N51 C57:N57 C59:N59">
    <cfRule type="cellIs" priority="4" dxfId="24" operator="equal" stopIfTrue="1">
      <formula>"x"</formula>
    </cfRule>
  </conditionalFormatting>
  <conditionalFormatting sqref="C41:N41">
    <cfRule type="cellIs" priority="2" dxfId="24" operator="equal" stopIfTrue="1">
      <formula>"x"</formula>
    </cfRule>
  </conditionalFormatting>
  <conditionalFormatting sqref="C43:N43">
    <cfRule type="cellIs" priority="1" dxfId="24"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C40:N59"/>
  </dataValidations>
  <printOptions horizontalCentered="1" verticalCentered="1"/>
  <pageMargins left="0" right="0" top="0" bottom="0" header="0" footer="0"/>
  <pageSetup fitToHeight="1" fitToWidth="1" horizontalDpi="600" verticalDpi="600" orientation="portrait" paperSize="9" scale="7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terzuolo</dc:creator>
  <cp:keywords/>
  <dc:description/>
  <cp:lastModifiedBy>Ragioneria</cp:lastModifiedBy>
  <cp:lastPrinted>2020-05-13T09:28:14Z</cp:lastPrinted>
  <dcterms:created xsi:type="dcterms:W3CDTF">2017-09-22T12:37:42Z</dcterms:created>
  <dcterms:modified xsi:type="dcterms:W3CDTF">2020-05-13T09:37:13Z</dcterms:modified>
  <cp:category/>
  <cp:version/>
  <cp:contentType/>
  <cp:contentStatus/>
</cp:coreProperties>
</file>