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440" windowHeight="7725" activeTab="0"/>
  </bookViews>
  <sheets>
    <sheet name="Anticorruzione " sheetId="1" r:id="rId1"/>
    <sheet name="Digitalizzazione" sheetId="2" r:id="rId2"/>
    <sheet name="Ricognizione mutui" sheetId="3" r:id="rId3"/>
    <sheet name="Software SUE-SIT" sheetId="4" r:id="rId4"/>
    <sheet name="ANPR" sheetId="5" r:id="rId5"/>
  </sheets>
  <externalReferences>
    <externalReference r:id="rId8"/>
  </externalReferences>
  <definedNames>
    <definedName name="area">'[1]db1'!$B$2:$B$20</definedName>
    <definedName name="_xlnm.Print_Area" localSheetId="4">'ANPR'!$A$1:$R$76</definedName>
    <definedName name="_xlnm.Print_Area" localSheetId="0">'Anticorruzione '!$A$1:$R$83</definedName>
    <definedName name="_xlnm.Print_Area" localSheetId="1">'Digitalizzazione'!$A$1:$N$64</definedName>
    <definedName name="_xlnm.Print_Area" localSheetId="2">'Ricognizione mutui'!$A$1:$R$87</definedName>
    <definedName name="_xlnm.Print_Area" localSheetId="3">'Software SUE-SIT'!$A$1:$R$75</definedName>
    <definedName name="cronoprogramma">'[1]db1'!$K$1</definedName>
    <definedName name="nome">'[1]db1'!$C$2:$C$20</definedName>
    <definedName name="Payment_Needed">"Pagamento richiesto"</definedName>
    <definedName name="Reimbursement">"Rimborso"</definedName>
    <definedName name="tipo">'[1]db1'!$E$2:$E$4</definedName>
    <definedName name="_xlnm.Print_Titles" localSheetId="1">'Digitalizzazione'!$1:$4</definedName>
    <definedName name="_xlnm.Print_Titles" localSheetId="2">'Ricognizione mutui'!$1:$7</definedName>
  </definedNames>
  <calcPr fullCalcOnLoad="1"/>
</workbook>
</file>

<file path=xl/comments3.xml><?xml version="1.0" encoding="utf-8"?>
<comments xmlns="http://schemas.openxmlformats.org/spreadsheetml/2006/main">
  <authors>
    <author>Autore</author>
  </authors>
  <commentList>
    <comment ref="A28"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77" authorId="0">
      <text>
        <r>
          <rPr>
            <sz val="9"/>
            <rFont val="Tahoma"/>
            <family val="2"/>
          </rPr>
          <t xml:space="preserve">
è alternativo alle ore</t>
        </r>
      </text>
    </comment>
  </commentList>
</comments>
</file>

<file path=xl/comments4.xml><?xml version="1.0" encoding="utf-8"?>
<comments xmlns="http://schemas.openxmlformats.org/spreadsheetml/2006/main">
  <authors>
    <author>Autore</author>
  </authors>
  <commentList>
    <comment ref="A28" authorId="0">
      <text>
        <r>
          <rPr>
            <sz val="9"/>
            <rFont val="Tahoma"/>
            <family val="2"/>
          </rPr>
          <t xml:space="preserve">
cosa produco
</t>
        </r>
        <r>
          <rPr>
            <b/>
            <sz val="9"/>
            <rFont val="Tahoma"/>
            <family val="2"/>
          </rPr>
          <t>campo obbligatorio</t>
        </r>
      </text>
    </comment>
    <comment ref="A30" authorId="0">
      <text>
        <r>
          <rPr>
            <sz val="9"/>
            <rFont val="Tahoma"/>
            <family val="2"/>
          </rPr>
          <t>indici non strettamente necessari se non si richiama nella finalità il miglioramento temporale</t>
        </r>
      </text>
    </comment>
    <comment ref="A32" authorId="0">
      <text>
        <r>
          <rPr>
            <sz val="9"/>
            <rFont val="Tahoma"/>
            <family val="2"/>
          </rPr>
          <t xml:space="preserve">
costituiscono costo dell' obiettivo i costi diretti a produrlo non già conteggiati nell'attività istituzionale. I costi sono riferiti al titolo primo
</t>
        </r>
      </text>
    </comment>
    <comment ref="A34" authorId="0">
      <text>
        <r>
          <rPr>
            <sz val="9"/>
            <rFont val="Tahoma"/>
            <family val="2"/>
          </rPr>
          <t xml:space="preserve">è la misurazione qualitativa della nostro risultato 
</t>
        </r>
      </text>
    </comment>
    <comment ref="K59" authorId="0">
      <text>
        <r>
          <rPr>
            <sz val="9"/>
            <rFont val="Tahoma"/>
            <family val="2"/>
          </rPr>
          <t xml:space="preserve">
è alternativo alle ore</t>
        </r>
      </text>
    </comment>
  </commentList>
</comments>
</file>

<file path=xl/comments5.xml><?xml version="1.0" encoding="utf-8"?>
<comments xmlns="http://schemas.openxmlformats.org/spreadsheetml/2006/main">
  <authors>
    <author>Autore</author>
  </authors>
  <commentList>
    <comment ref="A28" authorId="0">
      <text>
        <r>
          <rPr>
            <sz val="9"/>
            <rFont val="Tahoma"/>
            <family val="2"/>
          </rPr>
          <t xml:space="preserve">
cosa produco
</t>
        </r>
        <r>
          <rPr>
            <b/>
            <sz val="9"/>
            <rFont val="Tahoma"/>
            <family val="2"/>
          </rPr>
          <t>campo obbligatorio</t>
        </r>
      </text>
    </comment>
    <comment ref="A30" authorId="0">
      <text>
        <r>
          <rPr>
            <sz val="9"/>
            <rFont val="Tahoma"/>
            <family val="2"/>
          </rPr>
          <t>indici non strettamente necessari se non si richiama nella finalità il miglioramento temporale</t>
        </r>
      </text>
    </comment>
    <comment ref="A32" authorId="0">
      <text>
        <r>
          <rPr>
            <sz val="9"/>
            <rFont val="Tahoma"/>
            <family val="2"/>
          </rPr>
          <t xml:space="preserve">
costituiscono costo dell' obiettivo i costi diretti a produrlo non già conteggiati nell'attività istituzionale. I costi sono riferiti al titolo primo
</t>
        </r>
      </text>
    </comment>
    <comment ref="A34" authorId="0">
      <text>
        <r>
          <rPr>
            <sz val="9"/>
            <rFont val="Tahoma"/>
            <family val="2"/>
          </rPr>
          <t xml:space="preserve">è la misurazione qualitativa della nostro risultato 
</t>
        </r>
      </text>
    </comment>
    <comment ref="K59" authorId="0">
      <text>
        <r>
          <rPr>
            <sz val="9"/>
            <rFont val="Tahoma"/>
            <family val="2"/>
          </rPr>
          <t xml:space="preserve">
è alternativo alle ore</t>
        </r>
      </text>
    </comment>
  </commentList>
</comments>
</file>

<file path=xl/sharedStrings.xml><?xml version="1.0" encoding="utf-8"?>
<sst xmlns="http://schemas.openxmlformats.org/spreadsheetml/2006/main" count="493" uniqueCount="172">
  <si>
    <t>Obiettivo gestionale n° 1</t>
  </si>
  <si>
    <t>Indirizzo Strategico DUP n. X</t>
  </si>
  <si>
    <t>Missione 1 : Servizi istituzionali, generali e di gestione</t>
  </si>
  <si>
    <t>Obj Operativo DUP n. X</t>
  </si>
  <si>
    <t>Programma 2 : Segreteria Generale</t>
  </si>
  <si>
    <t>Centro di Responsabilità:</t>
  </si>
  <si>
    <t>TEMPI :</t>
  </si>
  <si>
    <t>Altri Centri di Responsabilità coinvolti:</t>
  </si>
  <si>
    <t>X</t>
  </si>
  <si>
    <t>Titolo Obiettivo gestionale PEG/PERFORMANCE</t>
  </si>
  <si>
    <t>Attuazione del Piano Triennale di Prevenzione della Corruzione</t>
  </si>
  <si>
    <t>Descrizione obiettivo</t>
  </si>
  <si>
    <t>Descrizione delle fasi di attuazione:</t>
  </si>
  <si>
    <t>Approvazione in Giunta del PTPC relativo all'anno corrente</t>
  </si>
  <si>
    <t>Redazione report monitoraggio da parte dei Responsabili di Servizio</t>
  </si>
  <si>
    <t>Pubblicazione sul sito istituzionale dell'Ente dell'Attestazione del livello di Trasparenza rilasciata dall'OV</t>
  </si>
  <si>
    <t>Redazione relazione sulla stato di attuazione delle misure previste dal PTPC anno corrente da parte del RPC</t>
  </si>
  <si>
    <t>Attuazione delle misure previste dal PTPC anno corrente</t>
  </si>
  <si>
    <t>Predisposizione aggiornamento annuale del PTPCT da parte del RPCT</t>
  </si>
  <si>
    <t>Monitoraggio sull'attuazione delle misure previste dal PTPCT anno corrente</t>
  </si>
  <si>
    <t>Indicatori di Efficacia Quantitativa</t>
  </si>
  <si>
    <t>Scostamento</t>
  </si>
  <si>
    <t>n. Aree Generali di rischio sulle quali è stata realizzata la mappatura dei processi</t>
  </si>
  <si>
    <t>n. report Controllo successivo degli atti</t>
  </si>
  <si>
    <t>da Regolamento</t>
  </si>
  <si>
    <t>n. dipendenti coinvolti in attività formative in materia di prevenzione della corruzione</t>
  </si>
  <si>
    <t>Indicatori Temporali</t>
  </si>
  <si>
    <t>Approvazione in Giunta del PTPCT relativo all'anno corrente</t>
  </si>
  <si>
    <t>Redazione relazione sulla stato di attuazione delle misure previste dal PTPCT da parte del RPC</t>
  </si>
  <si>
    <t>Predisposizione aggiornamento annuale del PTPCT da parte del RPC</t>
  </si>
  <si>
    <t>-</t>
  </si>
  <si>
    <t>Indicatori di Efficienza</t>
  </si>
  <si>
    <t>Costo dell'obiettivo</t>
  </si>
  <si>
    <t>Indici di Efficacia Qualitativa</t>
  </si>
  <si>
    <r>
      <t>n.</t>
    </r>
    <r>
      <rPr>
        <sz val="8"/>
        <color indexed="10"/>
        <rFont val="Tahoma"/>
        <family val="2"/>
      </rPr>
      <t xml:space="preserve"> </t>
    </r>
    <r>
      <rPr>
        <sz val="8"/>
        <rFont val="Tahoma"/>
        <family val="2"/>
      </rPr>
      <t>violazioni del Codice di Comportamento</t>
    </r>
  </si>
  <si>
    <t>n. segnalazioni di illeciti ai sensi del PTPCT (whistleblowing)</t>
  </si>
  <si>
    <t>Valutazione media da report Controlli Interni</t>
  </si>
  <si>
    <t>CRONOPROGRAMMA</t>
  </si>
  <si>
    <t>FASI E TEMPI</t>
  </si>
  <si>
    <t>Gennaio</t>
  </si>
  <si>
    <t>Febbraio</t>
  </si>
  <si>
    <t>Marzo</t>
  </si>
  <si>
    <t>Aprile</t>
  </si>
  <si>
    <t>Maggio</t>
  </si>
  <si>
    <t>Giugno</t>
  </si>
  <si>
    <t>Luglio</t>
  </si>
  <si>
    <t>Agosto</t>
  </si>
  <si>
    <t>Settembre</t>
  </si>
  <si>
    <t>Ottobre</t>
  </si>
  <si>
    <t>Novembre</t>
  </si>
  <si>
    <t>Dicembre</t>
  </si>
  <si>
    <t>x</t>
  </si>
  <si>
    <t>PERSONALE COINVOLTO NELL'OBIETTIVO</t>
  </si>
  <si>
    <t>Cat.</t>
  </si>
  <si>
    <t>Cognome e Nome</t>
  </si>
  <si>
    <t>Costo orario</t>
  </si>
  <si>
    <t>n° ore dedicate</t>
  </si>
  <si>
    <t>% tempo dedicato</t>
  </si>
  <si>
    <t>Costo della risorsa</t>
  </si>
  <si>
    <t>COSTO DELLE RISORSE INTERNE</t>
  </si>
  <si>
    <t>RISORSE AGGIUNTIVE UTILIZZATE</t>
  </si>
  <si>
    <t>Tipologia</t>
  </si>
  <si>
    <t>Descrizione</t>
  </si>
  <si>
    <t>Costo</t>
  </si>
  <si>
    <t>COSTO COMPLESSIVO DELL'OBIETTIVO</t>
  </si>
  <si>
    <t>DES</t>
  </si>
  <si>
    <t>TYP</t>
  </si>
  <si>
    <t>ATT</t>
  </si>
  <si>
    <t>VA</t>
  </si>
  <si>
    <t>ADD</t>
  </si>
  <si>
    <t>TISCI Claudio</t>
  </si>
  <si>
    <t xml:space="preserve">C3 </t>
  </si>
  <si>
    <t>INDICATORI DI RISULTATO</t>
  </si>
  <si>
    <t>Obj Operativo DUP:  n. X</t>
  </si>
  <si>
    <t>Indirizzo Strategico DUP : n. X</t>
  </si>
  <si>
    <t>RESPONSABILE</t>
  </si>
  <si>
    <t>SETTORE</t>
  </si>
  <si>
    <t>FINALITA'</t>
  </si>
  <si>
    <t>Responsabile Piano Informatizzazione</t>
  </si>
  <si>
    <t>TUTTI</t>
  </si>
  <si>
    <t>Collegamento DUP</t>
  </si>
  <si>
    <t>Missione 01 - Servizi Istituzionali, Generali e di Gestione</t>
  </si>
  <si>
    <t>Titolo Obiettivo:</t>
  </si>
  <si>
    <t>La digitalizzazione e dematerializzazione delle procedure amministrative e dei documenti rappresentano un obiettivo di medio periodo che impegnerà la struttura comunale all'adesione degli indirizzi Agid di progressiva dematerializzazione, conservazione sostitutiva, accesso ai servizi on line e pagamenti on line nei rapporti tra Amministrazione, Cittadini e Utenti dei servizi erogati.</t>
  </si>
  <si>
    <t>Descrizione Obiettivo:</t>
  </si>
  <si>
    <t xml:space="preserve">Verifica Piano di Informatizzazione delle procedure comunali </t>
  </si>
  <si>
    <t>Studio integrazione procedure informatiche a PagoPA</t>
  </si>
  <si>
    <t>Studio e avvio dematerializzazione iter Atti Amministrativi - conservazione sostitutiva</t>
  </si>
  <si>
    <t>Verifica procedure Manuale Protocollo Informatico con fascicolazione elettronica degli atti - conservazione sostitutiva Registro</t>
  </si>
  <si>
    <t>Verifica adesione a gara regionale per la conservazione sostitutiva degli atti dematerializzati</t>
  </si>
  <si>
    <t>Studio adesione e integrazione procedure informatiche a SPID - conservazione sostitutiva</t>
  </si>
  <si>
    <t>Indici di Quantità</t>
  </si>
  <si>
    <t>ATTESO</t>
  </si>
  <si>
    <t>RAGGIUNTO</t>
  </si>
  <si>
    <t>Scost.</t>
  </si>
  <si>
    <t>Indici di Tempo</t>
  </si>
  <si>
    <t>Rispetto delle scadenze AGID</t>
  </si>
  <si>
    <t>SI</t>
  </si>
  <si>
    <t xml:space="preserve">Ore di lavoro complessivamente dedicate all'obiettivo </t>
  </si>
  <si>
    <t>Indici di Economicità</t>
  </si>
  <si>
    <t xml:space="preserve">Costo dell'obiettivo </t>
  </si>
  <si>
    <t>Indici di Qualità</t>
  </si>
  <si>
    <t>Tipologie di atti correttamente dematerializzati e conservativi sost.</t>
  </si>
  <si>
    <t>(fatture elett - registro prot. - atti amm. - contratti)</t>
  </si>
  <si>
    <t>MEDIA VALORE RAGGIUNTO %</t>
  </si>
  <si>
    <t>MEDIA RISPETTO DEI TEMPI %</t>
  </si>
  <si>
    <t>Analisi degli scostamenti</t>
  </si>
  <si>
    <t xml:space="preserve">Cause </t>
  </si>
  <si>
    <t>Cause</t>
  </si>
  <si>
    <t>Effetti</t>
  </si>
  <si>
    <t>% Partecipazione</t>
  </si>
  <si>
    <t>C</t>
  </si>
  <si>
    <t>Federico Gariazzo (in convenzione)</t>
  </si>
  <si>
    <t>Pier Antonio Rasolo</t>
  </si>
  <si>
    <t>D</t>
  </si>
  <si>
    <t>Gianluca Benedetto</t>
  </si>
  <si>
    <t>COSTO DELLE RISORSE AGGIUNTIVE</t>
  </si>
  <si>
    <t>Obiettivo gestionale n° 2</t>
  </si>
  <si>
    <t xml:space="preserve">Attuare gli adempimenti normativi previsti </t>
  </si>
  <si>
    <t>Delibere e determine dematerializzate</t>
  </si>
  <si>
    <t>Obiettivo gestionale n° 3</t>
  </si>
  <si>
    <t>Provvedimenti correttivi</t>
  </si>
  <si>
    <t xml:space="preserve">Intrapresi </t>
  </si>
  <si>
    <t>Intrapresi</t>
  </si>
  <si>
    <t>Da attivare</t>
  </si>
  <si>
    <t>Obiettivo gestionale n° 4</t>
  </si>
  <si>
    <t>Obiettivo gestionale n° 5</t>
  </si>
  <si>
    <t>Dematerializzazione pratiche</t>
  </si>
  <si>
    <t>Ore dedicate all'obiettivo</t>
  </si>
  <si>
    <t>Pratiche gestite</t>
  </si>
  <si>
    <t>Ore dedicate</t>
  </si>
  <si>
    <t>Realizzazione di un'unica banca dati con le informazioni anagrafiche della popolazione residente a cui faranno riferimento non solo i Comuni, ma l'intera Pubblica Amministrazione e tutti coloro che sono interessati ai dati anagrafici, in particolare i gestori di pubblici servizi</t>
  </si>
  <si>
    <t>Ricezione pratiche SUE da professionisti e/o committenti abilitati</t>
  </si>
  <si>
    <t>Protocollazione pratiche SUE ricevute</t>
  </si>
  <si>
    <t>Lavorazione e gestione pratiche SUE</t>
  </si>
  <si>
    <t>(eventuale) Nomina RUP</t>
  </si>
  <si>
    <t>n. attestazioni dell'avvenuta verifica dell'insussistenza di situazioni, anche potenziali, di conflitto di interesse per i Consulenti e Collaboratori pubblicate in Amministrazione Trasparente</t>
  </si>
  <si>
    <t>X / X = 100%</t>
  </si>
  <si>
    <t>Verifica della coerenza fra la mappatura del rischio realizzata nel PTPC anno corrente e quanto previsto con la Determina n. 12 del 28/10/2015 e con la Delibera n. 831 del 3 Agosto 2016 di ANAC</t>
  </si>
  <si>
    <t xml:space="preserve">Segretario Comunale </t>
  </si>
  <si>
    <t xml:space="preserve">INDICATORI DI RISULTATO </t>
  </si>
  <si>
    <t>Resp. Serv. Tecnico</t>
  </si>
  <si>
    <t>Resp. Serv. Finanziario</t>
  </si>
  <si>
    <t>Pratiche lavorate (emigrazioni/immigrazioni)</t>
  </si>
  <si>
    <t>Perfezionamento pratiche</t>
  </si>
  <si>
    <t>Resp. Serv. Demogr.</t>
  </si>
  <si>
    <t>Resp. Serv. Finanziario Resp. Serv. Tecnico Resp. Serv. Demogr. e Polizia Municipale</t>
  </si>
  <si>
    <t>Importazione pratiche SUE ricevute nel software</t>
  </si>
  <si>
    <t>Programma 6: Ufficio tecnico</t>
  </si>
  <si>
    <t>Programma 7: Elezioni e consultazioni popolari - Anagrafe e stato civile</t>
  </si>
  <si>
    <t>Programma 3: Gestione economica, finanziaria, programmazione, provveditorato</t>
  </si>
  <si>
    <t>Il presente obiettivo gestionale, derivante dal Piano Triennale di Prevenzione della Corruzione (PTPC) approvato dall'Ente, individua e misura le attività di prevenzione idonee a ridurre la probabilità che si verifichi il rischio di corruzione nell'Ente, ed è parallelamente finalizzato alla rilevazione e al report dei dati necessari al soddisfacimento degli obblighi previsti dalla normativa in materia.
L'obiettivo è inserito nel Piano della Performance anche al fine di evidenziare il collegamento del documento di programmazione con il PTPC, così come richiamato da ANAC con la Determina n. 12 del 28/10/2015 e ribadito con la Delibera n. 831 del 3 Agosto 2016: la lotta alla corruzione rappresenta, infatti,  un obiettivo strategico dell’albero della Performance che l’Ente locale attua con piani di azione operativi. 
Gli adempimenti, i compiti e le responsabilità del Responsabile per la Prevenzione della Corruzione (RPC) e dei suoi collaboratori sono parte integrante del ciclo della performance.</t>
  </si>
  <si>
    <t>ATTESO 2020</t>
  </si>
  <si>
    <t>RAGGIUNTO 2020</t>
  </si>
  <si>
    <t>Dematerializzazione e servizi on line - obiettivo triennale - fase 2020</t>
  </si>
  <si>
    <t>Progettazione esecutiva azioni 2020 2021 2022</t>
  </si>
  <si>
    <t>Studi di fattibilità su azioni 2020 2021 2022 (SPID, PagoPA)</t>
  </si>
  <si>
    <t>Implementazione SUE (sportello unico edilizia) con Sistema Informativo Territoriale</t>
  </si>
  <si>
    <t>Consulenza a professionisti abilitati su presentazione pratiche SUE e/o committenti anche per i nuovi servizi cartografici ed informatici e per cdu telematici</t>
  </si>
  <si>
    <t xml:space="preserve">A seguito attivazione SUE (sportello unico edilizia) per la gestione telematica delle pratiche legate all'edilizia residenziale, si implementa lo stesso con servizi cartografici ed informatici per la realizzazione del S.I.T. (Sistema Informativo Territoriale) con conseguente possibilità di elaborare ed inviare cdu telematicamente e possibilità per professionisti e committenti di consultare la predetta banca dati </t>
  </si>
  <si>
    <t>Consolidamento ANPR (anagrafe nazionale popolazione residente)</t>
  </si>
  <si>
    <t>Lavorazione pratiche (sia emigrazioni che immigrazioni) con nuovo sistema</t>
  </si>
  <si>
    <t>Ricognizione mutui</t>
  </si>
  <si>
    <t>Ricognizione dei mutui in essere</t>
  </si>
  <si>
    <t>Adozione atti per eventuale rinegoziazione</t>
  </si>
  <si>
    <t>Mutui da controllare</t>
  </si>
  <si>
    <t>Report di analisi dello stato di fatto</t>
  </si>
  <si>
    <t>Istruttoria per eventuale rinegoziazione</t>
  </si>
  <si>
    <t>Perfezionamento eventuale rinegoziazione</t>
  </si>
  <si>
    <t>Trasmissione documentazione per eventuale rinegoziazione</t>
  </si>
  <si>
    <t>Ricognizione dei mutui in essere per la valutazione di eventuali rinegoziazioni, in ottemperanza alle normativa vigente in materia, al fine di generare un beneficio economico per l'Ente liberando risorse di bilancio.</t>
  </si>
  <si>
    <t>Pubblicazione del PTPCT anno 2021 sul sito istituzionale dell'Ente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</si>
</sst>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00"/>
    <numFmt numFmtId="173" formatCode="_-[$€-2]\ * #,##0.00_-;\-[$€-2]\ * #,##0.00_-;_-[$€-2]\ * &quot;-&quot;??_-"/>
    <numFmt numFmtId="174" formatCode="_(&quot;L.&quot;* #,##0.00_);_(&quot;L.&quot;* \(#,##0.00\);_(&quot;L.&quot;* &quot;-&quot;??_);_(@_)"/>
    <numFmt numFmtId="175" formatCode="_-&quot;€ &quot;* #,##0.00_-;&quot;-€ &quot;* #,##0.00_-;_-&quot;€ &quot;* \-??_-;_-@_-"/>
    <numFmt numFmtId="176" formatCode="&quot;€ &quot;#,##0.00"/>
    <numFmt numFmtId="177" formatCode="[$-410]dddd\ d\ mmmm\ yyyy"/>
    <numFmt numFmtId="178" formatCode="00000"/>
    <numFmt numFmtId="179" formatCode="&quot;Sì&quot;;&quot;Sì&quot;;&quot;No&quot;"/>
    <numFmt numFmtId="180" formatCode="&quot;Vero&quot;;&quot;Vero&quot;;&quot;Falso&quot;"/>
    <numFmt numFmtId="181" formatCode="&quot;Attivo&quot;;&quot;Attivo&quot;;&quot;Inattivo&quot;"/>
    <numFmt numFmtId="182" formatCode="[$€-2]\ #.##000_);[Red]\([$€-2]\ #.##000\)"/>
    <numFmt numFmtId="183" formatCode="#,##0.00_-[$₹-44D]"/>
  </numFmts>
  <fonts count="58">
    <font>
      <sz val="11"/>
      <color theme="1"/>
      <name val="Calibri"/>
      <family val="2"/>
    </font>
    <font>
      <sz val="11"/>
      <color indexed="8"/>
      <name val="Calibri"/>
      <family val="2"/>
    </font>
    <font>
      <sz val="10"/>
      <name val="Tahoma"/>
      <family val="2"/>
    </font>
    <font>
      <sz val="14"/>
      <name val="Tahoma"/>
      <family val="2"/>
    </font>
    <font>
      <sz val="9"/>
      <name val="Tahoma"/>
      <family val="2"/>
    </font>
    <font>
      <b/>
      <sz val="9"/>
      <name val="Tahoma"/>
      <family val="2"/>
    </font>
    <font>
      <sz val="10"/>
      <name val="Arial"/>
      <family val="2"/>
    </font>
    <font>
      <b/>
      <sz val="10"/>
      <name val="Arial"/>
      <family val="2"/>
    </font>
    <font>
      <b/>
      <sz val="10"/>
      <name val="Tahoma"/>
      <family val="2"/>
    </font>
    <font>
      <sz val="8"/>
      <name val="Tahoma"/>
      <family val="2"/>
    </font>
    <font>
      <sz val="8"/>
      <color indexed="10"/>
      <name val="Tahoma"/>
      <family val="2"/>
    </font>
    <font>
      <sz val="10"/>
      <color indexed="10"/>
      <name val="Tahoma"/>
      <family val="2"/>
    </font>
    <font>
      <b/>
      <sz val="10"/>
      <color indexed="9"/>
      <name val="Tahoma"/>
      <family val="2"/>
    </font>
    <font>
      <b/>
      <sz val="8"/>
      <name val="Tahoma"/>
      <family val="2"/>
    </font>
    <font>
      <sz val="9"/>
      <color indexed="9"/>
      <name val="Tahoma"/>
      <family val="2"/>
    </font>
    <font>
      <sz val="7"/>
      <name val="Tahoma"/>
      <family val="2"/>
    </font>
    <font>
      <b/>
      <sz val="8"/>
      <color indexed="10"/>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name val="Calibri"/>
      <family val="2"/>
    </font>
    <font>
      <sz val="11"/>
      <color indexed="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Tahoma"/>
      <family val="2"/>
    </font>
    <font>
      <sz val="11"/>
      <color theme="1"/>
      <name val="Tahoma"/>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0000"/>
        <bgColor indexed="64"/>
      </patternFill>
    </fill>
    <fill>
      <patternFill patternType="solid">
        <fgColor indexed="41"/>
        <bgColor indexed="64"/>
      </patternFill>
    </fill>
    <fill>
      <patternFill patternType="solid">
        <fgColor indexed="2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top style="thin"/>
      <bottom style="thin"/>
    </border>
    <border>
      <left/>
      <right style="thin"/>
      <top style="thin"/>
      <bottom style="thin"/>
    </border>
    <border>
      <left/>
      <right/>
      <top style="thin"/>
      <bottom style="thin"/>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color indexed="8"/>
      </left>
      <right style="thin">
        <color indexed="8"/>
      </right>
      <top/>
      <bottom style="thin"/>
    </border>
    <border>
      <left style="thin">
        <color indexed="8"/>
      </left>
      <right style="thin"/>
      <top/>
      <bottom style="thin"/>
    </border>
    <border>
      <left style="thin">
        <color indexed="8"/>
      </left>
      <right style="thin">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hair">
        <color indexed="8"/>
      </top>
      <bottom/>
    </border>
    <border>
      <left style="thin">
        <color indexed="8"/>
      </left>
      <right style="thin">
        <color indexed="8"/>
      </right>
      <top/>
      <bottom style="thin">
        <color indexed="8"/>
      </bottom>
    </border>
    <border>
      <left style="thin">
        <color indexed="8"/>
      </left>
      <right>
        <color indexed="63"/>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medium"/>
    </border>
    <border>
      <left/>
      <right style="thin"/>
      <top/>
      <bottom style="medium"/>
    </border>
    <border>
      <left style="thin"/>
      <right style="thin"/>
      <top style="thin"/>
      <bottom/>
    </border>
    <border>
      <left style="thin"/>
      <right/>
      <top/>
      <bottom/>
    </border>
    <border>
      <left/>
      <right style="thin"/>
      <top/>
      <bottom/>
    </border>
    <border>
      <left/>
      <right style="thin">
        <color indexed="8"/>
      </right>
      <top style="hair">
        <color indexed="8"/>
      </top>
      <bottom style="hair">
        <color indexed="8"/>
      </bottom>
    </border>
    <border>
      <left/>
      <right/>
      <top style="hair">
        <color indexed="8"/>
      </top>
      <bottom style="hair">
        <color indexed="8"/>
      </bottom>
    </border>
    <border>
      <left/>
      <right style="hair"/>
      <top style="hair"/>
      <bottom style="hair"/>
    </border>
    <border>
      <left style="hair"/>
      <right style="thin"/>
      <top style="hair"/>
      <bottom style="hair"/>
    </border>
    <border>
      <left/>
      <right style="thin">
        <color indexed="8"/>
      </right>
      <top style="hair">
        <color indexed="8"/>
      </top>
      <bottom/>
    </border>
    <border>
      <left/>
      <right/>
      <top style="hair">
        <color indexed="8"/>
      </top>
      <bottom/>
    </border>
    <border>
      <left/>
      <right style="hair"/>
      <top style="hair"/>
      <bottom/>
    </border>
    <border>
      <left style="hair"/>
      <right style="thin"/>
      <top style="hair"/>
      <bottom/>
    </border>
    <border>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top style="thin">
        <color indexed="8"/>
      </top>
      <bottom style="hair">
        <color indexed="8"/>
      </bottom>
    </border>
    <border>
      <left style="thin">
        <color indexed="8"/>
      </left>
      <right style="thin">
        <color indexed="8"/>
      </right>
      <top style="thin">
        <color indexed="8"/>
      </top>
      <bottom style="thin">
        <color indexed="8"/>
      </bottom>
    </border>
    <border>
      <left style="thin"/>
      <right style="thin">
        <color indexed="8"/>
      </right>
      <top style="thin"/>
      <bottom style="medium">
        <color indexed="8"/>
      </bottom>
    </border>
    <border>
      <left style="thin">
        <color indexed="8"/>
      </left>
      <right style="thin">
        <color indexed="8"/>
      </right>
      <top style="thin"/>
      <bottom style="medium">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top style="hair"/>
      <bottom style="thin"/>
    </border>
    <border>
      <left/>
      <right style="thin"/>
      <top style="hair"/>
      <bottom style="thin"/>
    </border>
    <border>
      <left style="thin">
        <color indexed="8"/>
      </left>
      <right/>
      <top style="thin">
        <color indexed="8"/>
      </top>
      <bottom style="hair">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style="thin"/>
    </border>
    <border>
      <left/>
      <right style="thin">
        <color indexed="8"/>
      </right>
      <top style="hair">
        <color indexed="8"/>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color indexed="63"/>
      </bottom>
    </border>
    <border>
      <left>
        <color indexed="63"/>
      </left>
      <right style="thin"/>
      <top style="medium"/>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73" fontId="6" fillId="0" borderId="0" applyFont="0" applyFill="0" applyBorder="0" applyAlignment="0" applyProtection="0"/>
    <xf numFmtId="0" fontId="4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0" fontId="44" fillId="29" borderId="0" applyNumberFormat="0" applyBorder="0" applyAlignment="0" applyProtection="0"/>
    <xf numFmtId="0" fontId="1"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5" fillId="20" borderId="5" applyNumberFormat="0" applyAlignment="0" applyProtection="0"/>
    <xf numFmtId="9" fontId="0" fillId="0" borderId="0" applyFont="0" applyFill="0" applyBorder="0" applyAlignment="0" applyProtection="0"/>
    <xf numFmtId="9" fontId="6" fillId="0" borderId="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0" applyNumberFormat="0" applyBorder="0" applyAlignment="0" applyProtection="0"/>
    <xf numFmtId="0" fontId="5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2" fillId="0" borderId="0" applyFill="0" applyBorder="0" applyAlignment="0" applyProtection="0"/>
    <xf numFmtId="174" fontId="6" fillId="0" borderId="0" applyFont="0" applyFill="0" applyBorder="0" applyAlignment="0" applyProtection="0"/>
  </cellStyleXfs>
  <cellXfs count="474">
    <xf numFmtId="0" fontId="0" fillId="0" borderId="0" xfId="0" applyFont="1" applyAlignment="1">
      <alignment/>
    </xf>
    <xf numFmtId="0" fontId="2" fillId="0" borderId="0" xfId="55" applyAlignment="1" applyProtection="1">
      <alignment horizontal="center" vertical="center"/>
      <protection locked="0"/>
    </xf>
    <xf numFmtId="0" fontId="2" fillId="0" borderId="0" xfId="55" applyAlignment="1" applyProtection="1">
      <alignment horizontal="center" vertical="center"/>
      <protection/>
    </xf>
    <xf numFmtId="0" fontId="4" fillId="0" borderId="0" xfId="55" applyFont="1" applyAlignment="1" applyProtection="1">
      <alignment horizontal="center" vertical="center"/>
      <protection locked="0"/>
    </xf>
    <xf numFmtId="0" fontId="2" fillId="0" borderId="0" xfId="55" applyFont="1" applyAlignment="1" applyProtection="1">
      <alignment horizontal="center" vertical="center"/>
      <protection locked="0"/>
    </xf>
    <xf numFmtId="0" fontId="6" fillId="0" borderId="0" xfId="53" applyBorder="1" applyAlignment="1" applyProtection="1">
      <alignment vertical="top"/>
      <protection locked="0"/>
    </xf>
    <xf numFmtId="0" fontId="2" fillId="0" borderId="0" xfId="55" applyBorder="1" applyAlignment="1" applyProtection="1">
      <alignment horizontal="center" vertical="center"/>
      <protection locked="0"/>
    </xf>
    <xf numFmtId="0" fontId="2" fillId="33" borderId="10" xfId="55" applyFill="1" applyBorder="1" applyAlignment="1" applyProtection="1">
      <alignment horizontal="center" vertical="center" wrapText="1"/>
      <protection/>
    </xf>
    <xf numFmtId="0" fontId="9" fillId="33" borderId="10" xfId="55" applyFont="1" applyFill="1" applyBorder="1" applyAlignment="1" applyProtection="1">
      <alignment horizontal="center" vertical="center" textRotation="90"/>
      <protection/>
    </xf>
    <xf numFmtId="0" fontId="2" fillId="0" borderId="10" xfId="55" applyBorder="1" applyAlignment="1" applyProtection="1">
      <alignment horizontal="center" vertical="center"/>
      <protection locked="0"/>
    </xf>
    <xf numFmtId="0" fontId="2" fillId="0" borderId="10" xfId="55" applyFill="1" applyBorder="1" applyAlignment="1" applyProtection="1">
      <alignment horizontal="center" vertical="center"/>
      <protection locked="0"/>
    </xf>
    <xf numFmtId="0" fontId="2" fillId="0" borderId="11" xfId="55" applyBorder="1" applyAlignment="1" applyProtection="1">
      <alignment horizontal="center" vertical="center"/>
      <protection locked="0"/>
    </xf>
    <xf numFmtId="0" fontId="2" fillId="0" borderId="11" xfId="55" applyFill="1" applyBorder="1" applyAlignment="1" applyProtection="1">
      <alignment horizontal="center" vertical="center"/>
      <protection locked="0"/>
    </xf>
    <xf numFmtId="0" fontId="2" fillId="0" borderId="11" xfId="55" applyFont="1" applyFill="1" applyBorder="1" applyAlignment="1" applyProtection="1">
      <alignment horizontal="center" vertical="center"/>
      <protection locked="0"/>
    </xf>
    <xf numFmtId="0" fontId="11" fillId="0" borderId="10" xfId="55" applyFont="1" applyBorder="1" applyAlignment="1" applyProtection="1">
      <alignment horizontal="center" vertical="center"/>
      <protection locked="0"/>
    </xf>
    <xf numFmtId="0" fontId="2" fillId="0" borderId="10" xfId="55" applyFont="1" applyFill="1" applyBorder="1" applyAlignment="1" applyProtection="1">
      <alignment horizontal="center" vertical="center"/>
      <protection locked="0"/>
    </xf>
    <xf numFmtId="0" fontId="2" fillId="0" borderId="11" xfId="55" applyFont="1" applyBorder="1" applyAlignment="1" applyProtection="1">
      <alignment horizontal="center" vertical="center"/>
      <protection locked="0"/>
    </xf>
    <xf numFmtId="0" fontId="8" fillId="0" borderId="0" xfId="55" applyFont="1" applyAlignment="1" applyProtection="1">
      <alignment horizontal="left" vertical="center"/>
      <protection locked="0"/>
    </xf>
    <xf numFmtId="0" fontId="6" fillId="0" borderId="0" xfId="53" applyAlignment="1" applyProtection="1">
      <alignment horizontal="center" vertical="center"/>
      <protection locked="0"/>
    </xf>
    <xf numFmtId="0" fontId="6" fillId="33" borderId="10" xfId="53" applyFill="1" applyBorder="1" applyAlignment="1" applyProtection="1">
      <alignment horizontal="center" vertical="center" wrapText="1"/>
      <protection/>
    </xf>
    <xf numFmtId="0" fontId="6" fillId="0" borderId="10" xfId="53" applyBorder="1" applyAlignment="1" applyProtection="1">
      <alignment horizontal="center" vertical="center"/>
      <protection locked="0"/>
    </xf>
    <xf numFmtId="0" fontId="8" fillId="34" borderId="12" xfId="53" applyFont="1" applyFill="1" applyBorder="1" applyAlignment="1" applyProtection="1">
      <alignment horizontal="center" vertical="center"/>
      <protection/>
    </xf>
    <xf numFmtId="0" fontId="2" fillId="0" borderId="0" xfId="55" applyAlignment="1" applyProtection="1">
      <alignment vertical="center"/>
      <protection locked="0"/>
    </xf>
    <xf numFmtId="0" fontId="2" fillId="0" borderId="0" xfId="55" applyFont="1" applyAlignment="1" applyProtection="1">
      <alignment horizontal="left" vertical="center"/>
      <protection locked="0"/>
    </xf>
    <xf numFmtId="0" fontId="6" fillId="0" borderId="10" xfId="53" applyFont="1" applyBorder="1" applyAlignment="1" applyProtection="1">
      <alignment horizontal="center" vertical="center"/>
      <protection locked="0"/>
    </xf>
    <xf numFmtId="16" fontId="12" fillId="0" borderId="10" xfId="55" applyNumberFormat="1" applyFont="1" applyFill="1" applyBorder="1" applyAlignment="1" applyProtection="1">
      <alignment horizontal="center" vertical="center"/>
      <protection locked="0"/>
    </xf>
    <xf numFmtId="0" fontId="11" fillId="35" borderId="11" xfId="55" applyFont="1" applyFill="1" applyBorder="1" applyAlignment="1" applyProtection="1">
      <alignment horizontal="center" vertical="center"/>
      <protection locked="0"/>
    </xf>
    <xf numFmtId="0" fontId="11" fillId="0" borderId="0" xfId="55" applyFont="1" applyAlignment="1" applyProtection="1">
      <alignment horizontal="center" vertical="center"/>
      <protection locked="0"/>
    </xf>
    <xf numFmtId="0" fontId="2" fillId="36" borderId="13" xfId="55" applyFont="1" applyFill="1" applyBorder="1" applyAlignment="1" applyProtection="1">
      <alignment vertical="center"/>
      <protection/>
    </xf>
    <xf numFmtId="0" fontId="2" fillId="36" borderId="14" xfId="55" applyFont="1" applyFill="1" applyBorder="1" applyAlignment="1" applyProtection="1">
      <alignment vertical="center"/>
      <protection/>
    </xf>
    <xf numFmtId="0" fontId="2" fillId="0" borderId="0" xfId="54" applyAlignment="1" applyProtection="1">
      <alignment horizontal="center" vertical="center"/>
      <protection locked="0"/>
    </xf>
    <xf numFmtId="0" fontId="4" fillId="0" borderId="0" xfId="54" applyFont="1" applyAlignment="1" applyProtection="1">
      <alignment horizontal="center" vertical="center"/>
      <protection locked="0"/>
    </xf>
    <xf numFmtId="0" fontId="2" fillId="0" borderId="15" xfId="54" applyBorder="1" applyAlignment="1" applyProtection="1">
      <alignment vertical="center" wrapText="1"/>
      <protection/>
    </xf>
    <xf numFmtId="0" fontId="2" fillId="0" borderId="16" xfId="54" applyBorder="1" applyAlignment="1" applyProtection="1">
      <alignment vertical="center" wrapText="1"/>
      <protection/>
    </xf>
    <xf numFmtId="0" fontId="4" fillId="37" borderId="17" xfId="54" applyFont="1" applyFill="1" applyBorder="1" applyAlignment="1" applyProtection="1">
      <alignment horizontal="center" vertical="center" wrapText="1"/>
      <protection/>
    </xf>
    <xf numFmtId="0" fontId="4" fillId="37" borderId="18" xfId="54" applyFont="1" applyFill="1" applyBorder="1" applyAlignment="1" applyProtection="1">
      <alignment horizontal="center" vertical="center" wrapText="1"/>
      <protection/>
    </xf>
    <xf numFmtId="0" fontId="4" fillId="37" borderId="19" xfId="54" applyFont="1" applyFill="1" applyBorder="1" applyAlignment="1" applyProtection="1">
      <alignment horizontal="center" vertical="center" wrapText="1"/>
      <protection/>
    </xf>
    <xf numFmtId="0" fontId="2" fillId="0" borderId="0" xfId="54" applyFont="1" applyAlignment="1" applyProtection="1">
      <alignment horizontal="left" vertical="center"/>
      <protection locked="0"/>
    </xf>
    <xf numFmtId="0" fontId="15" fillId="37" borderId="20" xfId="54" applyFont="1" applyFill="1" applyBorder="1" applyAlignment="1" applyProtection="1">
      <alignment horizontal="center" vertical="center" textRotation="90"/>
      <protection/>
    </xf>
    <xf numFmtId="0" fontId="2" fillId="0" borderId="21" xfId="54" applyBorder="1" applyAlignment="1" applyProtection="1">
      <alignment horizontal="center" vertical="center"/>
      <protection locked="0"/>
    </xf>
    <xf numFmtId="0" fontId="2" fillId="0" borderId="22" xfId="54" applyBorder="1" applyAlignment="1" applyProtection="1">
      <alignment horizontal="center" vertical="center"/>
      <protection locked="0"/>
    </xf>
    <xf numFmtId="0" fontId="2" fillId="0" borderId="23" xfId="54" applyFont="1" applyBorder="1" applyAlignment="1" applyProtection="1">
      <alignment horizontal="center" vertical="center"/>
      <protection locked="0"/>
    </xf>
    <xf numFmtId="0" fontId="2" fillId="0" borderId="23" xfId="54" applyBorder="1" applyAlignment="1" applyProtection="1">
      <alignment horizontal="center" vertical="center"/>
      <protection locked="0"/>
    </xf>
    <xf numFmtId="0" fontId="2" fillId="0" borderId="24" xfId="54" applyBorder="1" applyAlignment="1" applyProtection="1">
      <alignment horizontal="center" vertical="center"/>
      <protection locked="0"/>
    </xf>
    <xf numFmtId="0" fontId="2" fillId="0" borderId="25" xfId="54" applyBorder="1" applyAlignment="1" applyProtection="1">
      <alignment horizontal="center" vertical="center"/>
      <protection locked="0"/>
    </xf>
    <xf numFmtId="0" fontId="2" fillId="0" borderId="26" xfId="54" applyBorder="1" applyAlignment="1" applyProtection="1">
      <alignment horizontal="center" vertical="center"/>
      <protection locked="0"/>
    </xf>
    <xf numFmtId="0" fontId="2" fillId="0" borderId="27" xfId="54" applyFont="1" applyBorder="1" applyAlignment="1" applyProtection="1">
      <alignment horizontal="center" vertical="center"/>
      <protection locked="0"/>
    </xf>
    <xf numFmtId="0" fontId="2" fillId="0" borderId="27" xfId="54" applyBorder="1" applyAlignment="1" applyProtection="1">
      <alignment horizontal="center" vertical="center"/>
      <protection locked="0"/>
    </xf>
    <xf numFmtId="0" fontId="2" fillId="37" borderId="20" xfId="54" applyFont="1" applyFill="1" applyBorder="1" applyAlignment="1" applyProtection="1">
      <alignment horizontal="center" vertical="center" wrapText="1"/>
      <protection/>
    </xf>
    <xf numFmtId="0" fontId="2" fillId="0" borderId="10" xfId="53" applyFont="1" applyBorder="1" applyAlignment="1" applyProtection="1">
      <alignment horizontal="center" vertical="center"/>
      <protection locked="0"/>
    </xf>
    <xf numFmtId="0" fontId="2" fillId="0" borderId="18" xfId="54" applyFont="1" applyBorder="1" applyAlignment="1" applyProtection="1">
      <alignment horizontal="center" vertical="center"/>
      <protection locked="0"/>
    </xf>
    <xf numFmtId="0" fontId="2" fillId="0" borderId="28" xfId="54" applyFont="1" applyBorder="1" applyAlignment="1" applyProtection="1">
      <alignment horizontal="center" vertical="center"/>
      <protection locked="0"/>
    </xf>
    <xf numFmtId="0" fontId="8" fillId="38" borderId="12" xfId="54" applyFont="1" applyFill="1" applyBorder="1" applyAlignment="1" applyProtection="1">
      <alignment horizontal="center" vertical="center"/>
      <protection/>
    </xf>
    <xf numFmtId="0" fontId="2" fillId="0" borderId="0" xfId="54" applyFont="1" applyAlignment="1" applyProtection="1">
      <alignment horizontal="center" vertical="center"/>
      <protection/>
    </xf>
    <xf numFmtId="0" fontId="6" fillId="33" borderId="10" xfId="53" applyFont="1" applyFill="1" applyBorder="1" applyAlignment="1" applyProtection="1">
      <alignment horizontal="center" vertical="center" wrapText="1"/>
      <protection/>
    </xf>
    <xf numFmtId="0" fontId="7" fillId="34" borderId="12" xfId="53" applyFont="1" applyFill="1" applyBorder="1" applyAlignment="1" applyProtection="1">
      <alignment horizontal="center" vertical="center"/>
      <protection/>
    </xf>
    <xf numFmtId="14" fontId="55" fillId="0" borderId="10" xfId="55" applyNumberFormat="1" applyFont="1" applyBorder="1" applyAlignment="1" applyProtection="1">
      <alignment horizontal="center" vertical="center"/>
      <protection locked="0"/>
    </xf>
    <xf numFmtId="0" fontId="2" fillId="0" borderId="0" xfId="55" applyFill="1" applyAlignment="1" applyProtection="1">
      <alignment horizontal="center" vertical="center"/>
      <protection locked="0"/>
    </xf>
    <xf numFmtId="14" fontId="16" fillId="39" borderId="10" xfId="55" applyNumberFormat="1" applyFont="1" applyFill="1" applyBorder="1" applyAlignment="1" applyProtection="1">
      <alignment horizontal="center" vertical="center"/>
      <protection locked="0"/>
    </xf>
    <xf numFmtId="0" fontId="2" fillId="39" borderId="10" xfId="55" applyFill="1" applyBorder="1" applyAlignment="1" applyProtection="1">
      <alignment horizontal="center" vertical="center"/>
      <protection locked="0"/>
    </xf>
    <xf numFmtId="0" fontId="2" fillId="39" borderId="10" xfId="55" applyFont="1" applyFill="1" applyBorder="1" applyAlignment="1" applyProtection="1">
      <alignment horizontal="center" vertical="center"/>
      <protection locked="0"/>
    </xf>
    <xf numFmtId="0" fontId="11" fillId="39" borderId="10" xfId="55" applyFont="1" applyFill="1" applyBorder="1" applyAlignment="1" applyProtection="1">
      <alignment horizontal="center" vertical="center"/>
      <protection locked="0"/>
    </xf>
    <xf numFmtId="0" fontId="2" fillId="39" borderId="11" xfId="55" applyFont="1" applyFill="1" applyBorder="1" applyAlignment="1" applyProtection="1">
      <alignment horizontal="center" vertical="center"/>
      <protection locked="0"/>
    </xf>
    <xf numFmtId="0" fontId="2" fillId="0" borderId="23" xfId="54" applyFont="1" applyFill="1" applyBorder="1" applyAlignment="1" applyProtection="1">
      <alignment horizontal="center" vertical="center"/>
      <protection locked="0"/>
    </xf>
    <xf numFmtId="0" fontId="2" fillId="0" borderId="23" xfId="54" applyFill="1" applyBorder="1" applyAlignment="1" applyProtection="1">
      <alignment horizontal="center" vertical="center"/>
      <protection locked="0"/>
    </xf>
    <xf numFmtId="0" fontId="2" fillId="0" borderId="24" xfId="54" applyFill="1" applyBorder="1" applyAlignment="1" applyProtection="1">
      <alignment horizontal="center" vertical="center"/>
      <protection locked="0"/>
    </xf>
    <xf numFmtId="0" fontId="2" fillId="0" borderId="21" xfId="54" applyFill="1" applyBorder="1" applyAlignment="1" applyProtection="1">
      <alignment horizontal="center" vertical="center"/>
      <protection locked="0"/>
    </xf>
    <xf numFmtId="0" fontId="6" fillId="34" borderId="10" xfId="53" applyFill="1" applyBorder="1" applyAlignment="1" applyProtection="1">
      <alignment horizontal="center" vertical="center" wrapText="1"/>
      <protection/>
    </xf>
    <xf numFmtId="172" fontId="8" fillId="34" borderId="10" xfId="53" applyNumberFormat="1" applyFont="1" applyFill="1" applyBorder="1" applyAlignment="1" applyProtection="1">
      <alignment horizontal="center" vertical="center"/>
      <protection locked="0"/>
    </xf>
    <xf numFmtId="0" fontId="8" fillId="34" borderId="12" xfId="53" applyFont="1" applyFill="1" applyBorder="1" applyAlignment="1" applyProtection="1">
      <alignment horizontal="center" vertical="center"/>
      <protection/>
    </xf>
    <xf numFmtId="0" fontId="8" fillId="34" borderId="14" xfId="53" applyFont="1" applyFill="1" applyBorder="1" applyAlignment="1" applyProtection="1">
      <alignment horizontal="center" vertical="center"/>
      <protection/>
    </xf>
    <xf numFmtId="0" fontId="8" fillId="34" borderId="13" xfId="53" applyFont="1" applyFill="1" applyBorder="1" applyAlignment="1" applyProtection="1">
      <alignment horizontal="center" vertical="center"/>
      <protection/>
    </xf>
    <xf numFmtId="0" fontId="6" fillId="36" borderId="12" xfId="53" applyFill="1" applyBorder="1" applyAlignment="1" applyProtection="1">
      <alignment horizontal="center" vertical="center"/>
      <protection/>
    </xf>
    <xf numFmtId="0" fontId="6" fillId="36" borderId="14" xfId="53" applyFill="1" applyBorder="1" applyAlignment="1" applyProtection="1">
      <alignment horizontal="center" vertical="center"/>
      <protection/>
    </xf>
    <xf numFmtId="0" fontId="6" fillId="36" borderId="13" xfId="53" applyFill="1" applyBorder="1" applyAlignment="1" applyProtection="1">
      <alignment horizontal="center" vertical="center"/>
      <protection/>
    </xf>
    <xf numFmtId="0" fontId="6" fillId="33" borderId="12" xfId="53" applyFill="1" applyBorder="1" applyAlignment="1" applyProtection="1">
      <alignment horizontal="center" vertical="center"/>
      <protection/>
    </xf>
    <xf numFmtId="0" fontId="6" fillId="33" borderId="14" xfId="53" applyFill="1" applyBorder="1" applyAlignment="1" applyProtection="1">
      <alignment horizontal="center" vertical="center"/>
      <protection/>
    </xf>
    <xf numFmtId="0" fontId="6" fillId="33" borderId="13" xfId="53" applyFill="1" applyBorder="1" applyAlignment="1" applyProtection="1">
      <alignment horizontal="center" vertical="center"/>
      <protection/>
    </xf>
    <xf numFmtId="0" fontId="8" fillId="38" borderId="29" xfId="54" applyFont="1" applyFill="1" applyBorder="1" applyAlignment="1" applyProtection="1">
      <alignment horizontal="center" vertical="center"/>
      <protection/>
    </xf>
    <xf numFmtId="172" fontId="2" fillId="34" borderId="30" xfId="53" applyNumberFormat="1" applyFont="1" applyFill="1" applyBorder="1" applyAlignment="1" applyProtection="1">
      <alignment horizontal="center" vertical="center"/>
      <protection locked="0"/>
    </xf>
    <xf numFmtId="172" fontId="56" fillId="0" borderId="13" xfId="0" applyNumberFormat="1" applyFont="1" applyBorder="1" applyAlignment="1">
      <alignment horizontal="center" vertical="center"/>
    </xf>
    <xf numFmtId="0" fontId="6" fillId="34" borderId="12" xfId="53" applyFill="1" applyBorder="1" applyAlignment="1" applyProtection="1">
      <alignment horizontal="center" vertical="center"/>
      <protection/>
    </xf>
    <xf numFmtId="0" fontId="6" fillId="34" borderId="13" xfId="53" applyFill="1" applyBorder="1" applyAlignment="1" applyProtection="1">
      <alignment horizontal="center" vertical="center"/>
      <protection/>
    </xf>
    <xf numFmtId="0" fontId="6" fillId="0" borderId="31" xfId="53" applyBorder="1" applyAlignment="1" applyProtection="1">
      <alignment horizontal="center" vertical="center"/>
      <protection locked="0"/>
    </xf>
    <xf numFmtId="0" fontId="6" fillId="0" borderId="32" xfId="53" applyBorder="1" applyAlignment="1" applyProtection="1">
      <alignment horizontal="center" vertical="center"/>
      <protection locked="0"/>
    </xf>
    <xf numFmtId="0" fontId="6" fillId="0" borderId="33" xfId="53" applyBorder="1" applyAlignment="1" applyProtection="1">
      <alignment horizontal="center" vertical="center"/>
      <protection locked="0"/>
    </xf>
    <xf numFmtId="0" fontId="6" fillId="0" borderId="34" xfId="53" applyBorder="1" applyAlignment="1" applyProtection="1">
      <alignment horizontal="center" vertical="center"/>
      <protection locked="0"/>
    </xf>
    <xf numFmtId="0" fontId="6" fillId="0" borderId="35" xfId="53" applyBorder="1" applyAlignment="1" applyProtection="1">
      <alignment horizontal="center" vertical="center"/>
      <protection locked="0"/>
    </xf>
    <xf numFmtId="0" fontId="6" fillId="0" borderId="36" xfId="53" applyBorder="1" applyAlignment="1" applyProtection="1">
      <alignment horizontal="center" vertical="center"/>
      <protection locked="0"/>
    </xf>
    <xf numFmtId="0" fontId="9" fillId="0" borderId="10" xfId="55" applyFont="1" applyBorder="1" applyAlignment="1" applyProtection="1">
      <alignment horizontal="center" vertical="center"/>
      <protection locked="0"/>
    </xf>
    <xf numFmtId="172" fontId="8" fillId="34" borderId="10" xfId="53" applyNumberFormat="1" applyFont="1" applyFill="1" applyBorder="1" applyAlignment="1" applyProtection="1">
      <alignment horizontal="center" vertical="center"/>
      <protection/>
    </xf>
    <xf numFmtId="0" fontId="6" fillId="34" borderId="31" xfId="53" applyFill="1" applyBorder="1" applyAlignment="1" applyProtection="1">
      <alignment horizontal="center" vertical="center"/>
      <protection locked="0"/>
    </xf>
    <xf numFmtId="0" fontId="6" fillId="34" borderId="33" xfId="53" applyFill="1" applyBorder="1" applyAlignment="1" applyProtection="1">
      <alignment horizontal="center" vertical="center"/>
      <protection locked="0"/>
    </xf>
    <xf numFmtId="0" fontId="6" fillId="34" borderId="34" xfId="53" applyFill="1" applyBorder="1" applyAlignment="1" applyProtection="1">
      <alignment horizontal="center" vertical="center"/>
      <protection locked="0"/>
    </xf>
    <xf numFmtId="0" fontId="6" fillId="34" borderId="36" xfId="53" applyFill="1" applyBorder="1" applyAlignment="1" applyProtection="1">
      <alignment horizontal="center" vertical="center"/>
      <protection locked="0"/>
    </xf>
    <xf numFmtId="0" fontId="6" fillId="40" borderId="10" xfId="53" applyFill="1" applyBorder="1" applyAlignment="1" applyProtection="1">
      <alignment horizontal="center" vertical="center"/>
      <protection locked="0"/>
    </xf>
    <xf numFmtId="0" fontId="2" fillId="0" borderId="31" xfId="55" applyBorder="1" applyAlignment="1" applyProtection="1">
      <alignment horizontal="center" vertical="center"/>
      <protection/>
    </xf>
    <xf numFmtId="0" fontId="2" fillId="0" borderId="33" xfId="55" applyBorder="1" applyAlignment="1" applyProtection="1">
      <alignment horizontal="center" vertical="center"/>
      <protection/>
    </xf>
    <xf numFmtId="0" fontId="2" fillId="0" borderId="37" xfId="55" applyBorder="1" applyAlignment="1" applyProtection="1">
      <alignment horizontal="center" vertical="center"/>
      <protection/>
    </xf>
    <xf numFmtId="0" fontId="2" fillId="0" borderId="38" xfId="55" applyBorder="1" applyAlignment="1" applyProtection="1">
      <alignment horizontal="center" vertical="center"/>
      <protection/>
    </xf>
    <xf numFmtId="0" fontId="6" fillId="0" borderId="12" xfId="53" applyBorder="1" applyAlignment="1" applyProtection="1">
      <alignment horizontal="center" vertical="center"/>
      <protection locked="0"/>
    </xf>
    <xf numFmtId="0" fontId="6" fillId="0" borderId="14" xfId="53" applyBorder="1" applyAlignment="1" applyProtection="1">
      <alignment horizontal="center" vertical="center"/>
      <protection locked="0"/>
    </xf>
    <xf numFmtId="0" fontId="6" fillId="0" borderId="13" xfId="53" applyBorder="1" applyAlignment="1" applyProtection="1">
      <alignment horizontal="center" vertical="center"/>
      <protection locked="0"/>
    </xf>
    <xf numFmtId="4" fontId="6" fillId="33" borderId="12" xfId="53" applyNumberFormat="1" applyFill="1" applyBorder="1" applyAlignment="1" applyProtection="1">
      <alignment horizontal="center" vertical="center"/>
      <protection locked="0"/>
    </xf>
    <xf numFmtId="4" fontId="6" fillId="33" borderId="13" xfId="53" applyNumberFormat="1" applyFill="1" applyBorder="1" applyAlignment="1" applyProtection="1">
      <alignment horizontal="center" vertical="center"/>
      <protection locked="0"/>
    </xf>
    <xf numFmtId="0" fontId="6" fillId="33" borderId="12" xfId="53" applyFill="1" applyBorder="1" applyAlignment="1" applyProtection="1">
      <alignment horizontal="center" vertical="center" wrapText="1"/>
      <protection/>
    </xf>
    <xf numFmtId="0" fontId="6" fillId="33" borderId="14" xfId="53" applyFill="1" applyBorder="1" applyAlignment="1" applyProtection="1">
      <alignment horizontal="center" vertical="center" wrapText="1"/>
      <protection/>
    </xf>
    <xf numFmtId="0" fontId="6" fillId="33" borderId="13" xfId="53" applyFill="1" applyBorder="1" applyAlignment="1" applyProtection="1">
      <alignment horizontal="center" vertical="center" wrapText="1"/>
      <protection/>
    </xf>
    <xf numFmtId="0" fontId="6" fillId="40" borderId="10" xfId="53" applyFill="1" applyBorder="1" applyAlignment="1" applyProtection="1">
      <alignment horizontal="center" vertical="center" wrapText="1"/>
      <protection/>
    </xf>
    <xf numFmtId="0" fontId="9" fillId="0" borderId="10" xfId="55" applyFont="1" applyFill="1" applyBorder="1" applyAlignment="1" applyProtection="1">
      <alignment horizontal="center" vertical="center"/>
      <protection locked="0"/>
    </xf>
    <xf numFmtId="0" fontId="2" fillId="36" borderId="12" xfId="55" applyFill="1" applyBorder="1" applyAlignment="1" applyProtection="1">
      <alignment horizontal="center" vertical="center"/>
      <protection/>
    </xf>
    <xf numFmtId="0" fontId="2" fillId="36" borderId="14" xfId="55" applyFill="1" applyBorder="1" applyAlignment="1" applyProtection="1">
      <alignment horizontal="center" vertical="center"/>
      <protection/>
    </xf>
    <xf numFmtId="0" fontId="2" fillId="36" borderId="13" xfId="55" applyFill="1" applyBorder="1" applyAlignment="1" applyProtection="1">
      <alignment horizontal="center" vertical="center"/>
      <protection/>
    </xf>
    <xf numFmtId="0" fontId="2" fillId="33" borderId="10" xfId="55" applyFill="1" applyBorder="1" applyAlignment="1" applyProtection="1">
      <alignment horizontal="center" vertical="center"/>
      <protection/>
    </xf>
    <xf numFmtId="0" fontId="9" fillId="0" borderId="12" xfId="55" applyFont="1" applyBorder="1" applyAlignment="1" applyProtection="1">
      <alignment vertical="center"/>
      <protection locked="0"/>
    </xf>
    <xf numFmtId="0" fontId="9" fillId="0" borderId="14" xfId="55" applyFont="1" applyBorder="1" applyAlignment="1" applyProtection="1">
      <alignment vertical="center"/>
      <protection locked="0"/>
    </xf>
    <xf numFmtId="0" fontId="9" fillId="0" borderId="13" xfId="55" applyFont="1" applyBorder="1" applyAlignment="1" applyProtection="1">
      <alignment vertical="center"/>
      <protection locked="0"/>
    </xf>
    <xf numFmtId="0" fontId="7" fillId="34" borderId="12" xfId="53" applyFont="1" applyFill="1" applyBorder="1" applyAlignment="1">
      <alignment horizontal="center" vertical="center" wrapText="1"/>
      <protection/>
    </xf>
    <xf numFmtId="0" fontId="7" fillId="34" borderId="13" xfId="53" applyFont="1" applyFill="1" applyBorder="1" applyAlignment="1">
      <alignment horizontal="center" vertical="center" wrapText="1"/>
      <protection/>
    </xf>
    <xf numFmtId="0" fontId="7" fillId="34" borderId="10" xfId="53" applyFont="1" applyFill="1" applyBorder="1" applyAlignment="1">
      <alignment horizontal="center" vertical="center" wrapText="1"/>
      <protection/>
    </xf>
    <xf numFmtId="9" fontId="9" fillId="0" borderId="10" xfId="55" applyNumberFormat="1" applyFont="1" applyBorder="1" applyAlignment="1" applyProtection="1">
      <alignment horizontal="center" vertical="center"/>
      <protection locked="0"/>
    </xf>
    <xf numFmtId="9" fontId="9" fillId="0" borderId="10" xfId="55" applyNumberFormat="1" applyFont="1" applyFill="1" applyBorder="1" applyAlignment="1" applyProtection="1">
      <alignment horizontal="center" vertical="center"/>
      <protection locked="0"/>
    </xf>
    <xf numFmtId="0" fontId="4" fillId="0" borderId="12" xfId="55" applyFont="1" applyBorder="1" applyAlignment="1" applyProtection="1">
      <alignment vertical="center" wrapText="1"/>
      <protection locked="0"/>
    </xf>
    <xf numFmtId="0" fontId="4" fillId="0" borderId="14" xfId="55" applyFont="1" applyBorder="1" applyAlignment="1" applyProtection="1">
      <alignment vertical="center" wrapText="1"/>
      <protection locked="0"/>
    </xf>
    <xf numFmtId="0" fontId="4" fillId="0" borderId="13" xfId="55" applyFont="1" applyBorder="1" applyAlignment="1" applyProtection="1">
      <alignment vertical="center" wrapText="1"/>
      <protection locked="0"/>
    </xf>
    <xf numFmtId="0" fontId="4" fillId="41" borderId="12" xfId="55" applyFont="1" applyFill="1" applyBorder="1" applyAlignment="1" applyProtection="1">
      <alignment horizontal="center" vertical="center"/>
      <protection locked="0"/>
    </xf>
    <xf numFmtId="0" fontId="4" fillId="41" borderId="14" xfId="55" applyFont="1" applyFill="1" applyBorder="1" applyAlignment="1" applyProtection="1">
      <alignment horizontal="center" vertical="center"/>
      <protection locked="0"/>
    </xf>
    <xf numFmtId="0" fontId="4" fillId="41" borderId="13" xfId="55" applyFont="1" applyFill="1" applyBorder="1" applyAlignment="1" applyProtection="1">
      <alignment horizontal="center" vertical="center"/>
      <protection locked="0"/>
    </xf>
    <xf numFmtId="0" fontId="3" fillId="0" borderId="12" xfId="55" applyFont="1" applyBorder="1" applyAlignment="1" applyProtection="1">
      <alignment horizontal="center" vertical="center"/>
      <protection/>
    </xf>
    <xf numFmtId="0" fontId="3" fillId="0" borderId="14" xfId="55" applyFont="1" applyBorder="1" applyAlignment="1" applyProtection="1">
      <alignment horizontal="center" vertical="center"/>
      <protection/>
    </xf>
    <xf numFmtId="0" fontId="3" fillId="0" borderId="13" xfId="55" applyFont="1" applyBorder="1" applyAlignment="1" applyProtection="1">
      <alignment horizontal="center" vertical="center"/>
      <protection/>
    </xf>
    <xf numFmtId="0" fontId="4" fillId="33" borderId="12" xfId="55" applyFont="1" applyFill="1" applyBorder="1" applyAlignment="1" applyProtection="1">
      <alignment horizontal="center" vertical="center"/>
      <protection/>
    </xf>
    <xf numFmtId="0" fontId="4" fillId="33" borderId="14" xfId="55" applyFont="1" applyFill="1" applyBorder="1" applyAlignment="1" applyProtection="1">
      <alignment horizontal="center" vertical="center"/>
      <protection/>
    </xf>
    <xf numFmtId="0" fontId="4" fillId="33" borderId="13" xfId="55" applyFont="1" applyFill="1" applyBorder="1" applyAlignment="1" applyProtection="1">
      <alignment horizontal="center" vertical="center"/>
      <protection/>
    </xf>
    <xf numFmtId="0" fontId="4" fillId="0" borderId="12" xfId="55" applyFont="1" applyFill="1" applyBorder="1" applyAlignment="1" applyProtection="1">
      <alignment horizontal="center" vertical="center" wrapText="1"/>
      <protection/>
    </xf>
    <xf numFmtId="0" fontId="4" fillId="0" borderId="14"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5" fillId="42" borderId="39" xfId="55" applyFont="1" applyFill="1" applyBorder="1" applyAlignment="1" applyProtection="1">
      <alignment horizontal="center" vertical="center" wrapText="1"/>
      <protection/>
    </xf>
    <xf numFmtId="0" fontId="4" fillId="33" borderId="31" xfId="55" applyFont="1" applyFill="1" applyBorder="1" applyAlignment="1" applyProtection="1">
      <alignment horizontal="center" vertical="center"/>
      <protection/>
    </xf>
    <xf numFmtId="0" fontId="4" fillId="33" borderId="32" xfId="55" applyFont="1" applyFill="1" applyBorder="1" applyAlignment="1" applyProtection="1">
      <alignment horizontal="center" vertical="center"/>
      <protection/>
    </xf>
    <xf numFmtId="0" fontId="4" fillId="33" borderId="33" xfId="55" applyFont="1" applyFill="1" applyBorder="1" applyAlignment="1" applyProtection="1">
      <alignment horizontal="center" vertical="center"/>
      <protection/>
    </xf>
    <xf numFmtId="0" fontId="4" fillId="33" borderId="34" xfId="55" applyFont="1" applyFill="1" applyBorder="1" applyAlignment="1" applyProtection="1">
      <alignment horizontal="center" vertical="center"/>
      <protection/>
    </xf>
    <xf numFmtId="0" fontId="4" fillId="33" borderId="35" xfId="55" applyFont="1" applyFill="1" applyBorder="1" applyAlignment="1" applyProtection="1">
      <alignment horizontal="center" vertical="center"/>
      <protection/>
    </xf>
    <xf numFmtId="0" fontId="4" fillId="33" borderId="36" xfId="55" applyFont="1" applyFill="1" applyBorder="1" applyAlignment="1" applyProtection="1">
      <alignment horizontal="center" vertical="center"/>
      <protection/>
    </xf>
    <xf numFmtId="0" fontId="4" fillId="0" borderId="10" xfId="55" applyFont="1" applyFill="1" applyBorder="1" applyAlignment="1" applyProtection="1">
      <alignment horizontal="center" vertical="center" wrapText="1"/>
      <protection locked="0"/>
    </xf>
    <xf numFmtId="0" fontId="4" fillId="0" borderId="10" xfId="55" applyFont="1" applyFill="1" applyBorder="1" applyAlignment="1" applyProtection="1">
      <alignment horizontal="center" vertical="center"/>
      <protection locked="0"/>
    </xf>
    <xf numFmtId="0" fontId="5" fillId="42" borderId="31" xfId="55" applyFont="1" applyFill="1" applyBorder="1" applyAlignment="1" applyProtection="1">
      <alignment horizontal="center" vertical="center" wrapText="1"/>
      <protection/>
    </xf>
    <xf numFmtId="0" fontId="5" fillId="42" borderId="32" xfId="55" applyFont="1" applyFill="1" applyBorder="1" applyAlignment="1" applyProtection="1">
      <alignment horizontal="center" vertical="center" wrapText="1"/>
      <protection/>
    </xf>
    <xf numFmtId="0" fontId="7" fillId="42" borderId="32" xfId="53" applyFont="1" applyFill="1" applyBorder="1" applyAlignment="1">
      <alignment horizontal="center" vertical="center" wrapText="1"/>
      <protection/>
    </xf>
    <xf numFmtId="0" fontId="7" fillId="42" borderId="33" xfId="53" applyFont="1" applyFill="1" applyBorder="1" applyAlignment="1">
      <alignment horizontal="center" vertical="center" wrapText="1"/>
      <protection/>
    </xf>
    <xf numFmtId="0" fontId="7" fillId="42" borderId="34" xfId="53" applyFont="1" applyFill="1" applyBorder="1" applyAlignment="1">
      <alignment horizontal="center" vertical="center" wrapText="1"/>
      <protection/>
    </xf>
    <xf numFmtId="0" fontId="7" fillId="42" borderId="35" xfId="53" applyFont="1" applyFill="1" applyBorder="1" applyAlignment="1">
      <alignment horizontal="center" vertical="center" wrapText="1"/>
      <protection/>
    </xf>
    <xf numFmtId="0" fontId="7" fillId="42" borderId="36" xfId="53" applyFont="1" applyFill="1" applyBorder="1" applyAlignment="1">
      <alignment horizontal="center" vertical="center" wrapText="1"/>
      <protection/>
    </xf>
    <xf numFmtId="0" fontId="8" fillId="33" borderId="12" xfId="55" applyFont="1" applyFill="1" applyBorder="1" applyAlignment="1" applyProtection="1">
      <alignment horizontal="center" vertical="center" wrapText="1"/>
      <protection/>
    </xf>
    <xf numFmtId="0" fontId="8" fillId="33" borderId="13" xfId="55" applyFont="1" applyFill="1" applyBorder="1" applyAlignment="1" applyProtection="1">
      <alignment horizontal="center" vertical="center" wrapText="1"/>
      <protection/>
    </xf>
    <xf numFmtId="0" fontId="8" fillId="0" borderId="12" xfId="55" applyFont="1" applyBorder="1" applyAlignment="1" applyProtection="1">
      <alignment horizontal="center" vertical="center" wrapText="1"/>
      <protection locked="0"/>
    </xf>
    <xf numFmtId="0" fontId="2" fillId="0" borderId="14" xfId="55" applyBorder="1" applyAlignment="1" applyProtection="1">
      <alignment horizontal="center" vertical="center" wrapText="1"/>
      <protection locked="0"/>
    </xf>
    <xf numFmtId="0" fontId="2" fillId="0" borderId="13" xfId="55" applyBorder="1" applyAlignment="1" applyProtection="1">
      <alignment horizontal="center" vertical="center" wrapText="1"/>
      <protection locked="0"/>
    </xf>
    <xf numFmtId="0" fontId="4" fillId="41" borderId="31" xfId="55" applyFont="1" applyFill="1" applyBorder="1" applyAlignment="1" applyProtection="1">
      <alignment horizontal="center" vertical="center"/>
      <protection locked="0"/>
    </xf>
    <xf numFmtId="0" fontId="4" fillId="41" borderId="32" xfId="55" applyFont="1" applyFill="1" applyBorder="1" applyAlignment="1" applyProtection="1">
      <alignment horizontal="center" vertical="center"/>
      <protection locked="0"/>
    </xf>
    <xf numFmtId="0" fontId="4" fillId="41" borderId="33" xfId="55" applyFont="1" applyFill="1" applyBorder="1" applyAlignment="1" applyProtection="1">
      <alignment horizontal="center" vertical="center"/>
      <protection locked="0"/>
    </xf>
    <xf numFmtId="0" fontId="4" fillId="41" borderId="34" xfId="55" applyFont="1" applyFill="1" applyBorder="1" applyAlignment="1" applyProtection="1">
      <alignment horizontal="center" vertical="center"/>
      <protection locked="0"/>
    </xf>
    <xf numFmtId="0" fontId="4" fillId="41" borderId="35" xfId="55" applyFont="1" applyFill="1" applyBorder="1" applyAlignment="1" applyProtection="1">
      <alignment horizontal="center" vertical="center"/>
      <protection locked="0"/>
    </xf>
    <xf numFmtId="0" fontId="4" fillId="41" borderId="36" xfId="55" applyFont="1" applyFill="1" applyBorder="1" applyAlignment="1" applyProtection="1">
      <alignment horizontal="center" vertical="center"/>
      <protection locked="0"/>
    </xf>
    <xf numFmtId="0" fontId="4" fillId="0" borderId="32" xfId="55" applyFont="1" applyBorder="1" applyAlignment="1" applyProtection="1">
      <alignment horizontal="center" vertical="center" wrapText="1"/>
      <protection locked="0"/>
    </xf>
    <xf numFmtId="0" fontId="4" fillId="0" borderId="33" xfId="55" applyFont="1" applyBorder="1" applyAlignment="1" applyProtection="1">
      <alignment horizontal="center" vertical="center" wrapText="1"/>
      <protection locked="0"/>
    </xf>
    <xf numFmtId="0" fontId="4" fillId="0" borderId="35" xfId="55" applyFont="1" applyBorder="1" applyAlignment="1" applyProtection="1">
      <alignment horizontal="center" vertical="center" wrapText="1"/>
      <protection locked="0"/>
    </xf>
    <xf numFmtId="0" fontId="4" fillId="0" borderId="36" xfId="55" applyFont="1" applyBorder="1" applyAlignment="1" applyProtection="1">
      <alignment horizontal="center" vertical="center" wrapText="1"/>
      <protection locked="0"/>
    </xf>
    <xf numFmtId="0" fontId="6" fillId="34" borderId="10" xfId="53" applyFont="1" applyFill="1" applyBorder="1" applyAlignment="1">
      <alignment horizontal="center" vertical="center" wrapText="1"/>
      <protection/>
    </xf>
    <xf numFmtId="0" fontId="6" fillId="34" borderId="12" xfId="53" applyFill="1" applyBorder="1" applyAlignment="1">
      <alignment horizontal="center" vertical="center" wrapText="1"/>
      <protection/>
    </xf>
    <xf numFmtId="0" fontId="6" fillId="34" borderId="13" xfId="53" applyFill="1" applyBorder="1" applyAlignment="1">
      <alignment horizontal="center" vertical="center" wrapText="1"/>
      <protection/>
    </xf>
    <xf numFmtId="0" fontId="6" fillId="34" borderId="10" xfId="53" applyFill="1" applyBorder="1" applyAlignment="1">
      <alignment horizontal="center" vertical="center" wrapText="1"/>
      <protection/>
    </xf>
    <xf numFmtId="0" fontId="4" fillId="0" borderId="12" xfId="55" applyFont="1" applyFill="1" applyBorder="1" applyAlignment="1" applyProtection="1">
      <alignment vertical="center" wrapText="1"/>
      <protection locked="0"/>
    </xf>
    <xf numFmtId="0" fontId="4" fillId="0" borderId="14" xfId="55" applyFont="1" applyFill="1" applyBorder="1" applyAlignment="1" applyProtection="1">
      <alignment vertical="center" wrapText="1"/>
      <protection locked="0"/>
    </xf>
    <xf numFmtId="0" fontId="4" fillId="0" borderId="13" xfId="55" applyFont="1" applyFill="1" applyBorder="1" applyAlignment="1" applyProtection="1">
      <alignment vertical="center" wrapText="1"/>
      <protection locked="0"/>
    </xf>
    <xf numFmtId="0" fontId="4" fillId="0" borderId="10" xfId="55" applyFont="1" applyBorder="1" applyAlignment="1" applyProtection="1">
      <alignment vertical="center" wrapText="1"/>
      <protection locked="0"/>
    </xf>
    <xf numFmtId="0" fontId="8" fillId="33" borderId="31" xfId="55" applyFont="1" applyFill="1" applyBorder="1" applyAlignment="1" applyProtection="1">
      <alignment horizontal="center" vertical="center" wrapText="1"/>
      <protection/>
    </xf>
    <xf numFmtId="0" fontId="8" fillId="33" borderId="33" xfId="55" applyFont="1" applyFill="1" applyBorder="1" applyAlignment="1" applyProtection="1">
      <alignment horizontal="center" vertical="center" wrapText="1"/>
      <protection/>
    </xf>
    <xf numFmtId="0" fontId="8" fillId="33" borderId="40" xfId="55" applyFont="1" applyFill="1" applyBorder="1" applyAlignment="1" applyProtection="1">
      <alignment horizontal="center" vertical="center" wrapText="1"/>
      <protection/>
    </xf>
    <xf numFmtId="0" fontId="8" fillId="33" borderId="41" xfId="55" applyFont="1" applyFill="1" applyBorder="1" applyAlignment="1" applyProtection="1">
      <alignment horizontal="center" vertical="center" wrapText="1"/>
      <protection/>
    </xf>
    <xf numFmtId="0" fontId="8" fillId="33" borderId="34" xfId="55" applyFont="1" applyFill="1" applyBorder="1" applyAlignment="1" applyProtection="1">
      <alignment horizontal="center" vertical="center" wrapText="1"/>
      <protection/>
    </xf>
    <xf numFmtId="0" fontId="8" fillId="33" borderId="36" xfId="55" applyFont="1" applyFill="1" applyBorder="1" applyAlignment="1" applyProtection="1">
      <alignment horizontal="center" vertical="center" wrapText="1"/>
      <protection/>
    </xf>
    <xf numFmtId="0" fontId="2" fillId="0" borderId="31" xfId="55" applyFont="1" applyBorder="1" applyAlignment="1" applyProtection="1">
      <alignment vertical="top" wrapText="1"/>
      <protection locked="0"/>
    </xf>
    <xf numFmtId="0" fontId="2" fillId="0" borderId="32" xfId="55" applyFont="1" applyBorder="1" applyAlignment="1" applyProtection="1">
      <alignment vertical="top" wrapText="1"/>
      <protection locked="0"/>
    </xf>
    <xf numFmtId="0" fontId="2" fillId="0" borderId="33" xfId="55" applyFont="1" applyBorder="1" applyAlignment="1" applyProtection="1">
      <alignment vertical="top" wrapText="1"/>
      <protection locked="0"/>
    </xf>
    <xf numFmtId="0" fontId="2" fillId="0" borderId="40" xfId="55" applyFont="1" applyBorder="1" applyAlignment="1" applyProtection="1">
      <alignment vertical="top" wrapText="1"/>
      <protection locked="0"/>
    </xf>
    <xf numFmtId="0" fontId="2" fillId="0" borderId="0" xfId="55" applyFont="1" applyBorder="1" applyAlignment="1" applyProtection="1">
      <alignment vertical="top" wrapText="1"/>
      <protection locked="0"/>
    </xf>
    <xf numFmtId="0" fontId="2" fillId="0" borderId="41" xfId="55" applyFont="1" applyBorder="1" applyAlignment="1" applyProtection="1">
      <alignment vertical="top" wrapText="1"/>
      <protection locked="0"/>
    </xf>
    <xf numFmtId="0" fontId="2" fillId="0" borderId="34" xfId="55" applyFont="1" applyBorder="1" applyAlignment="1" applyProtection="1">
      <alignment vertical="top" wrapText="1"/>
      <protection locked="0"/>
    </xf>
    <xf numFmtId="0" fontId="2" fillId="0" borderId="35" xfId="55" applyFont="1" applyBorder="1" applyAlignment="1" applyProtection="1">
      <alignment vertical="top" wrapText="1"/>
      <protection locked="0"/>
    </xf>
    <xf numFmtId="0" fontId="2" fillId="0" borderId="36" xfId="55" applyFont="1" applyBorder="1" applyAlignment="1" applyProtection="1">
      <alignment vertical="top" wrapText="1"/>
      <protection locked="0"/>
    </xf>
    <xf numFmtId="0" fontId="2" fillId="33" borderId="12" xfId="55" applyFont="1" applyFill="1" applyBorder="1" applyAlignment="1" applyProtection="1">
      <alignment horizontal="center" vertical="center"/>
      <protection/>
    </xf>
    <xf numFmtId="0" fontId="2" fillId="33" borderId="14"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8" fillId="36" borderId="12" xfId="55" applyFont="1" applyFill="1" applyBorder="1" applyAlignment="1" applyProtection="1">
      <alignment horizontal="center"/>
      <protection/>
    </xf>
    <xf numFmtId="0" fontId="8" fillId="36" borderId="14" xfId="55" applyFont="1" applyFill="1" applyBorder="1" applyAlignment="1" applyProtection="1">
      <alignment horizontal="center"/>
      <protection/>
    </xf>
    <xf numFmtId="0" fontId="35" fillId="0" borderId="14" xfId="0" applyFont="1" applyBorder="1" applyAlignment="1">
      <alignment/>
    </xf>
    <xf numFmtId="0" fontId="35" fillId="0" borderId="13" xfId="0" applyFont="1" applyBorder="1" applyAlignment="1">
      <alignment/>
    </xf>
    <xf numFmtId="0" fontId="8" fillId="40" borderId="12" xfId="55" applyFont="1" applyFill="1" applyBorder="1" applyAlignment="1" applyProtection="1">
      <alignment horizontal="center" vertical="center"/>
      <protection locked="0"/>
    </xf>
    <xf numFmtId="0" fontId="8" fillId="40" borderId="14" xfId="55" applyFont="1" applyFill="1" applyBorder="1" applyAlignment="1" applyProtection="1">
      <alignment horizontal="center" vertical="center"/>
      <protection locked="0"/>
    </xf>
    <xf numFmtId="0" fontId="8" fillId="40" borderId="13" xfId="55" applyFont="1" applyFill="1" applyBorder="1" applyAlignment="1" applyProtection="1">
      <alignment horizontal="center" vertical="center"/>
      <protection locked="0"/>
    </xf>
    <xf numFmtId="0" fontId="2" fillId="33" borderId="10" xfId="55" applyFont="1" applyFill="1" applyBorder="1" applyAlignment="1" applyProtection="1">
      <alignment horizontal="center" vertical="center" wrapText="1"/>
      <protection/>
    </xf>
    <xf numFmtId="0" fontId="2" fillId="33" borderId="10" xfId="55" applyFont="1" applyFill="1" applyBorder="1" applyAlignment="1" applyProtection="1">
      <alignment horizontal="center" vertical="center"/>
      <protection/>
    </xf>
    <xf numFmtId="0" fontId="9" fillId="0" borderId="12" xfId="55" applyFont="1" applyFill="1" applyBorder="1" applyAlignment="1" applyProtection="1">
      <alignment horizontal="left" vertical="center" wrapText="1"/>
      <protection locked="0"/>
    </xf>
    <xf numFmtId="0" fontId="9" fillId="0" borderId="14" xfId="55" applyFont="1" applyFill="1" applyBorder="1" applyAlignment="1" applyProtection="1">
      <alignment horizontal="left" vertical="center" wrapText="1"/>
      <protection locked="0"/>
    </xf>
    <xf numFmtId="0" fontId="9" fillId="0" borderId="13" xfId="55" applyFont="1" applyFill="1" applyBorder="1" applyAlignment="1" applyProtection="1">
      <alignment horizontal="left" vertical="center" wrapText="1"/>
      <protection locked="0"/>
    </xf>
    <xf numFmtId="0" fontId="9" fillId="0" borderId="10" xfId="55" applyFont="1" applyBorder="1" applyAlignment="1" applyProtection="1">
      <alignment horizontal="center" vertical="center" wrapText="1"/>
      <protection locked="0"/>
    </xf>
    <xf numFmtId="9" fontId="9" fillId="0" borderId="10" xfId="55" applyNumberFormat="1" applyFont="1" applyBorder="1" applyAlignment="1" applyProtection="1">
      <alignment horizontal="center" vertical="center" wrapText="1"/>
      <protection locked="0"/>
    </xf>
    <xf numFmtId="16" fontId="9" fillId="0" borderId="10" xfId="55" applyNumberFormat="1" applyFont="1" applyFill="1" applyBorder="1" applyAlignment="1" applyProtection="1">
      <alignment horizontal="center" vertical="center"/>
      <protection locked="0"/>
    </xf>
    <xf numFmtId="16" fontId="9" fillId="0" borderId="10" xfId="55" applyNumberFormat="1" applyFont="1" applyBorder="1" applyAlignment="1" applyProtection="1">
      <alignment horizontal="center" vertical="center"/>
      <protection locked="0"/>
    </xf>
    <xf numFmtId="16" fontId="9" fillId="0" borderId="12" xfId="55" applyNumberFormat="1" applyFont="1" applyFill="1" applyBorder="1" applyAlignment="1" applyProtection="1">
      <alignment horizontal="center" vertical="center" wrapText="1"/>
      <protection locked="0"/>
    </xf>
    <xf numFmtId="0" fontId="9" fillId="0" borderId="13" xfId="55" applyFont="1" applyFill="1" applyBorder="1" applyAlignment="1" applyProtection="1">
      <alignment horizontal="center" vertical="center" wrapText="1"/>
      <protection locked="0"/>
    </xf>
    <xf numFmtId="172" fontId="9" fillId="0" borderId="12" xfId="55" applyNumberFormat="1" applyFont="1" applyBorder="1" applyAlignment="1" applyProtection="1">
      <alignment horizontal="center" vertical="center"/>
      <protection locked="0"/>
    </xf>
    <xf numFmtId="172" fontId="9" fillId="0" borderId="13" xfId="55" applyNumberFormat="1" applyFont="1" applyBorder="1" applyAlignment="1" applyProtection="1">
      <alignment horizontal="center" vertical="center"/>
      <protection locked="0"/>
    </xf>
    <xf numFmtId="172" fontId="9" fillId="0" borderId="10" xfId="55" applyNumberFormat="1" applyFont="1" applyBorder="1" applyAlignment="1" applyProtection="1">
      <alignment horizontal="center" vertical="center"/>
      <protection locked="0"/>
    </xf>
    <xf numFmtId="0" fontId="6" fillId="0" borderId="12" xfId="53" applyFont="1" applyBorder="1" applyAlignment="1" applyProtection="1">
      <alignment horizontal="center" vertical="center"/>
      <protection locked="0"/>
    </xf>
    <xf numFmtId="0" fontId="8" fillId="38" borderId="10" xfId="54" applyFont="1" applyFill="1" applyBorder="1" applyAlignment="1" applyProtection="1">
      <alignment horizontal="center" vertical="center"/>
      <protection/>
    </xf>
    <xf numFmtId="175" fontId="8" fillId="38" borderId="10" xfId="54" applyNumberFormat="1" applyFont="1" applyFill="1" applyBorder="1" applyAlignment="1" applyProtection="1">
      <alignment horizontal="center" vertical="center"/>
      <protection/>
    </xf>
    <xf numFmtId="0" fontId="8" fillId="43" borderId="10" xfId="54" applyFont="1" applyFill="1" applyBorder="1" applyAlignment="1" applyProtection="1">
      <alignment horizontal="center" vertical="center"/>
      <protection/>
    </xf>
    <xf numFmtId="172" fontId="8" fillId="43" borderId="12" xfId="54" applyNumberFormat="1" applyFont="1" applyFill="1" applyBorder="1" applyAlignment="1" applyProtection="1">
      <alignment horizontal="center" vertical="center"/>
      <protection/>
    </xf>
    <xf numFmtId="172" fontId="8" fillId="43" borderId="13" xfId="54" applyNumberFormat="1" applyFont="1" applyFill="1" applyBorder="1" applyAlignment="1" applyProtection="1">
      <alignment horizontal="center" vertical="center"/>
      <protection/>
    </xf>
    <xf numFmtId="0" fontId="2" fillId="0" borderId="10" xfId="54" applyFont="1" applyBorder="1" applyAlignment="1" applyProtection="1">
      <alignment horizontal="center" vertical="center"/>
      <protection locked="0"/>
    </xf>
    <xf numFmtId="175" fontId="0" fillId="38" borderId="10" xfId="73" applyFont="1" applyFill="1" applyBorder="1" applyAlignment="1" applyProtection="1">
      <alignment horizontal="center" vertical="center"/>
      <protection locked="0"/>
    </xf>
    <xf numFmtId="0" fontId="2" fillId="0" borderId="10" xfId="54" applyBorder="1" applyAlignment="1" applyProtection="1">
      <alignment horizontal="center" vertical="center"/>
      <protection locked="0"/>
    </xf>
    <xf numFmtId="0" fontId="2" fillId="38" borderId="10" xfId="54" applyFill="1" applyBorder="1" applyAlignment="1" applyProtection="1">
      <alignment horizontal="center" vertical="center"/>
      <protection locked="0"/>
    </xf>
    <xf numFmtId="0" fontId="2" fillId="0" borderId="42" xfId="54" applyFont="1" applyBorder="1" applyAlignment="1" applyProtection="1">
      <alignment horizontal="center" vertical="center"/>
      <protection locked="0"/>
    </xf>
    <xf numFmtId="10" fontId="2" fillId="37" borderId="43" xfId="54" applyNumberFormat="1" applyFont="1" applyFill="1" applyBorder="1" applyAlignment="1" applyProtection="1">
      <alignment horizontal="center" vertical="center"/>
      <protection locked="0"/>
    </xf>
    <xf numFmtId="176" fontId="2" fillId="44" borderId="18" xfId="54" applyNumberFormat="1" applyFont="1" applyFill="1" applyBorder="1" applyAlignment="1" applyProtection="1">
      <alignment horizontal="center" vertical="center"/>
      <protection locked="0"/>
    </xf>
    <xf numFmtId="2" fontId="2" fillId="44" borderId="18" xfId="54" applyNumberFormat="1" applyFont="1" applyFill="1" applyBorder="1" applyAlignment="1" applyProtection="1">
      <alignment horizontal="center" vertical="center"/>
      <protection locked="0"/>
    </xf>
    <xf numFmtId="172" fontId="2" fillId="34" borderId="44" xfId="54" applyNumberFormat="1" applyFont="1" applyFill="1" applyBorder="1" applyAlignment="1" applyProtection="1">
      <alignment horizontal="center" vertical="center"/>
      <protection locked="0"/>
    </xf>
    <xf numFmtId="172" fontId="2" fillId="34" borderId="45" xfId="54" applyNumberFormat="1" applyFont="1" applyFill="1" applyBorder="1" applyAlignment="1" applyProtection="1">
      <alignment horizontal="center" vertical="center"/>
      <protection locked="0"/>
    </xf>
    <xf numFmtId="0" fontId="2" fillId="0" borderId="46" xfId="54" applyFont="1" applyBorder="1" applyAlignment="1" applyProtection="1">
      <alignment horizontal="center" vertical="center"/>
      <protection locked="0"/>
    </xf>
    <xf numFmtId="10" fontId="2" fillId="37" borderId="47" xfId="54" applyNumberFormat="1" applyFont="1" applyFill="1" applyBorder="1" applyAlignment="1" applyProtection="1">
      <alignment horizontal="center" vertical="center"/>
      <protection locked="0"/>
    </xf>
    <xf numFmtId="176" fontId="2" fillId="44" borderId="28" xfId="54" applyNumberFormat="1" applyFont="1" applyFill="1" applyBorder="1" applyAlignment="1" applyProtection="1">
      <alignment horizontal="center" vertical="center"/>
      <protection locked="0"/>
    </xf>
    <xf numFmtId="2" fontId="2" fillId="44" borderId="28" xfId="54" applyNumberFormat="1" applyFont="1" applyFill="1" applyBorder="1" applyAlignment="1" applyProtection="1">
      <alignment horizontal="center" vertical="center"/>
      <protection locked="0"/>
    </xf>
    <xf numFmtId="172" fontId="2" fillId="34" borderId="48" xfId="54" applyNumberFormat="1" applyFont="1" applyFill="1" applyBorder="1" applyAlignment="1" applyProtection="1">
      <alignment horizontal="center" vertical="center"/>
      <protection locked="0"/>
    </xf>
    <xf numFmtId="172" fontId="2" fillId="34" borderId="49" xfId="54" applyNumberFormat="1" applyFont="1" applyFill="1" applyBorder="1" applyAlignment="1" applyProtection="1">
      <alignment horizontal="center" vertical="center"/>
      <protection locked="0"/>
    </xf>
    <xf numFmtId="0" fontId="8" fillId="38" borderId="50" xfId="54" applyFont="1" applyFill="1" applyBorder="1" applyAlignment="1" applyProtection="1">
      <alignment horizontal="center" vertical="center"/>
      <protection/>
    </xf>
    <xf numFmtId="172" fontId="8" fillId="38" borderId="51" xfId="54" applyNumberFormat="1" applyFont="1" applyFill="1" applyBorder="1" applyAlignment="1" applyProtection="1">
      <alignment horizontal="center" vertical="center"/>
      <protection/>
    </xf>
    <xf numFmtId="172" fontId="8" fillId="38" borderId="52" xfId="54" applyNumberFormat="1" applyFont="1" applyFill="1" applyBorder="1" applyAlignment="1" applyProtection="1">
      <alignment horizontal="center" vertical="center"/>
      <protection/>
    </xf>
    <xf numFmtId="0" fontId="2" fillId="43" borderId="10" xfId="54" applyFont="1" applyFill="1" applyBorder="1" applyAlignment="1" applyProtection="1">
      <alignment horizontal="center" vertical="center"/>
      <protection/>
    </xf>
    <xf numFmtId="0" fontId="2" fillId="37" borderId="10" xfId="54" applyFont="1" applyFill="1" applyBorder="1" applyAlignment="1" applyProtection="1">
      <alignment horizontal="center" vertical="center"/>
      <protection/>
    </xf>
    <xf numFmtId="0" fontId="2" fillId="38" borderId="10" xfId="54" applyFont="1" applyFill="1" applyBorder="1" applyAlignment="1" applyProtection="1">
      <alignment horizontal="center" vertical="center"/>
      <protection/>
    </xf>
    <xf numFmtId="0" fontId="2" fillId="0" borderId="12" xfId="53" applyFont="1" applyBorder="1" applyAlignment="1" applyProtection="1">
      <alignment horizontal="center" vertical="center"/>
      <protection locked="0"/>
    </xf>
    <xf numFmtId="0" fontId="2" fillId="0" borderId="14" xfId="53" applyFont="1" applyBorder="1" applyAlignment="1" applyProtection="1">
      <alignment horizontal="center" vertical="center"/>
      <protection locked="0"/>
    </xf>
    <xf numFmtId="0" fontId="2" fillId="0" borderId="13" xfId="53" applyFont="1" applyBorder="1" applyAlignment="1" applyProtection="1">
      <alignment horizontal="center" vertical="center"/>
      <protection locked="0"/>
    </xf>
    <xf numFmtId="172" fontId="6" fillId="33" borderId="12" xfId="53" applyNumberFormat="1" applyFont="1" applyFill="1" applyBorder="1" applyAlignment="1" applyProtection="1">
      <alignment horizontal="center" vertical="center"/>
      <protection locked="0"/>
    </xf>
    <xf numFmtId="172" fontId="6" fillId="33" borderId="13" xfId="53" applyNumberFormat="1" applyFont="1" applyFill="1" applyBorder="1" applyAlignment="1" applyProtection="1">
      <alignment horizontal="center" vertical="center"/>
      <protection locked="0"/>
    </xf>
    <xf numFmtId="1" fontId="2" fillId="44" borderId="18" xfId="54" applyNumberFormat="1" applyFont="1" applyFill="1" applyBorder="1" applyAlignment="1" applyProtection="1">
      <alignment horizontal="center" vertical="center"/>
      <protection locked="0"/>
    </xf>
    <xf numFmtId="10" fontId="2" fillId="37" borderId="53" xfId="54" applyNumberFormat="1" applyFont="1" applyFill="1" applyBorder="1" applyAlignment="1" applyProtection="1">
      <alignment horizontal="center" vertical="center"/>
      <protection locked="0"/>
    </xf>
    <xf numFmtId="172" fontId="2" fillId="33" borderId="12" xfId="53" applyNumberFormat="1" applyFont="1" applyFill="1" applyBorder="1" applyAlignment="1" applyProtection="1">
      <alignment horizontal="center" vertical="center"/>
      <protection locked="0"/>
    </xf>
    <xf numFmtId="172" fontId="2" fillId="33" borderId="13" xfId="53" applyNumberFormat="1" applyFont="1" applyFill="1" applyBorder="1" applyAlignment="1" applyProtection="1">
      <alignment horizontal="center" vertical="center"/>
      <protection locked="0"/>
    </xf>
    <xf numFmtId="1" fontId="2" fillId="44" borderId="17" xfId="54" applyNumberFormat="1" applyFont="1" applyFill="1" applyBorder="1" applyAlignment="1" applyProtection="1">
      <alignment horizontal="center" vertical="center"/>
      <protection locked="0"/>
    </xf>
    <xf numFmtId="0" fontId="2" fillId="43" borderId="54" xfId="54" applyFont="1" applyFill="1" applyBorder="1" applyAlignment="1" applyProtection="1">
      <alignment horizontal="center" vertical="center"/>
      <protection/>
    </xf>
    <xf numFmtId="0" fontId="2" fillId="37" borderId="20" xfId="54" applyFont="1" applyFill="1" applyBorder="1" applyAlignment="1" applyProtection="1">
      <alignment horizontal="center" vertical="center" wrapText="1"/>
      <protection/>
    </xf>
    <xf numFmtId="0" fontId="2" fillId="44" borderId="20" xfId="54" applyFont="1" applyFill="1" applyBorder="1" applyAlignment="1" applyProtection="1">
      <alignment horizontal="center" vertical="center" wrapText="1"/>
      <protection/>
    </xf>
    <xf numFmtId="0" fontId="2" fillId="38" borderId="20" xfId="54" applyFont="1" applyFill="1" applyBorder="1" applyAlignment="1" applyProtection="1">
      <alignment horizontal="center" vertical="center" wrapText="1"/>
      <protection/>
    </xf>
    <xf numFmtId="0" fontId="2" fillId="0" borderId="55" xfId="54" applyBorder="1" applyAlignment="1" applyProtection="1">
      <alignment horizontal="center" vertical="center"/>
      <protection/>
    </xf>
    <xf numFmtId="0" fontId="2" fillId="0" borderId="56" xfId="54" applyBorder="1" applyAlignment="1" applyProtection="1">
      <alignment horizontal="center" vertical="center"/>
      <protection/>
    </xf>
    <xf numFmtId="0" fontId="2" fillId="0" borderId="57" xfId="54" applyBorder="1" applyAlignment="1" applyProtection="1">
      <alignment horizontal="center" vertical="center"/>
      <protection/>
    </xf>
    <xf numFmtId="0" fontId="2" fillId="0" borderId="58" xfId="54" applyBorder="1" applyAlignment="1" applyProtection="1">
      <alignment horizontal="center" vertical="center"/>
      <protection/>
    </xf>
    <xf numFmtId="0" fontId="2" fillId="0" borderId="26" xfId="54" applyBorder="1" applyAlignment="1" applyProtection="1">
      <alignment horizontal="center" vertical="center"/>
      <protection/>
    </xf>
    <xf numFmtId="0" fontId="2" fillId="37" borderId="20" xfId="54" applyFont="1" applyFill="1" applyBorder="1" applyAlignment="1" applyProtection="1">
      <alignment horizontal="center" vertical="center"/>
      <protection/>
    </xf>
    <xf numFmtId="0" fontId="8" fillId="44" borderId="54" xfId="55" applyFont="1" applyFill="1" applyBorder="1" applyAlignment="1" applyProtection="1">
      <alignment horizontal="center" vertical="center"/>
      <protection locked="0"/>
    </xf>
    <xf numFmtId="0" fontId="0" fillId="37" borderId="54" xfId="55" applyFont="1" applyFill="1" applyBorder="1" applyAlignment="1" applyProtection="1">
      <alignment horizontal="center" vertical="center"/>
      <protection/>
    </xf>
    <xf numFmtId="0" fontId="4" fillId="0" borderId="18" xfId="55" applyFont="1" applyFill="1" applyBorder="1" applyAlignment="1" applyProtection="1">
      <alignment vertical="center"/>
      <protection locked="0"/>
    </xf>
    <xf numFmtId="1" fontId="4" fillId="0" borderId="17" xfId="55" applyNumberFormat="1" applyFont="1" applyFill="1" applyBorder="1" applyAlignment="1" applyProtection="1">
      <alignment horizontal="center" vertical="center"/>
      <protection locked="0"/>
    </xf>
    <xf numFmtId="1" fontId="4" fillId="0" borderId="17" xfId="55" applyNumberFormat="1" applyFont="1" applyBorder="1" applyAlignment="1" applyProtection="1">
      <alignment horizontal="center" vertical="center"/>
      <protection locked="0"/>
    </xf>
    <xf numFmtId="0" fontId="4" fillId="0" borderId="29" xfId="55" applyFont="1" applyFill="1" applyBorder="1" applyAlignment="1" applyProtection="1">
      <alignment vertical="center"/>
      <protection locked="0"/>
    </xf>
    <xf numFmtId="9" fontId="4" fillId="0" borderId="29" xfId="55" applyNumberFormat="1" applyFont="1" applyBorder="1" applyAlignment="1" applyProtection="1">
      <alignment horizontal="center" vertical="center"/>
      <protection locked="0"/>
    </xf>
    <xf numFmtId="0" fontId="4" fillId="0" borderId="29" xfId="55" applyFont="1" applyBorder="1" applyAlignment="1" applyProtection="1">
      <alignment horizontal="center" vertical="center"/>
      <protection locked="0"/>
    </xf>
    <xf numFmtId="2" fontId="14" fillId="0" borderId="59" xfId="55" applyNumberFormat="1" applyFont="1" applyFill="1" applyBorder="1" applyAlignment="1" applyProtection="1">
      <alignment horizontal="center" vertical="center"/>
      <protection locked="0"/>
    </xf>
    <xf numFmtId="2" fontId="14" fillId="0" borderId="60" xfId="55" applyNumberFormat="1" applyFont="1" applyFill="1" applyBorder="1" applyAlignment="1" applyProtection="1">
      <alignment horizontal="center" vertical="center"/>
      <protection locked="0"/>
    </xf>
    <xf numFmtId="0" fontId="5" fillId="0" borderId="61" xfId="55" applyFont="1" applyBorder="1" applyAlignment="1" applyProtection="1">
      <alignment vertical="center"/>
      <protection locked="0"/>
    </xf>
    <xf numFmtId="172" fontId="4" fillId="0" borderId="62" xfId="73" applyNumberFormat="1" applyFont="1" applyFill="1" applyBorder="1" applyAlignment="1" applyProtection="1">
      <alignment horizontal="center" vertical="center"/>
      <protection locked="0"/>
    </xf>
    <xf numFmtId="172" fontId="4" fillId="0" borderId="63" xfId="73" applyNumberFormat="1" applyFont="1" applyFill="1" applyBorder="1" applyAlignment="1" applyProtection="1">
      <alignment horizontal="center" vertical="center"/>
      <protection locked="0"/>
    </xf>
    <xf numFmtId="172" fontId="4" fillId="0" borderId="61" xfId="55" applyNumberFormat="1" applyFont="1" applyBorder="1" applyAlignment="1" applyProtection="1">
      <alignment horizontal="center" vertical="center"/>
      <protection locked="0"/>
    </xf>
    <xf numFmtId="172" fontId="4" fillId="0" borderId="64" xfId="55" applyNumberFormat="1" applyFont="1" applyBorder="1" applyAlignment="1" applyProtection="1">
      <alignment horizontal="center" vertical="center"/>
      <protection locked="0"/>
    </xf>
    <xf numFmtId="0" fontId="4" fillId="0" borderId="19" xfId="55" applyFont="1" applyBorder="1" applyAlignment="1" applyProtection="1">
      <alignment vertical="center"/>
      <protection locked="0"/>
    </xf>
    <xf numFmtId="0" fontId="4" fillId="0" borderId="19" xfId="55" applyFont="1" applyFill="1" applyBorder="1" applyAlignment="1" applyProtection="1">
      <alignment horizontal="center" vertical="center"/>
      <protection locked="0"/>
    </xf>
    <xf numFmtId="0" fontId="4" fillId="0" borderId="19" xfId="55" applyFont="1" applyBorder="1" applyAlignment="1" applyProtection="1">
      <alignment horizontal="center" vertical="center"/>
      <protection locked="0"/>
    </xf>
    <xf numFmtId="0" fontId="0" fillId="37" borderId="20" xfId="55" applyFont="1" applyFill="1" applyBorder="1" applyAlignment="1" applyProtection="1">
      <alignment horizontal="center" vertical="center"/>
      <protection/>
    </xf>
    <xf numFmtId="0" fontId="4" fillId="0" borderId="61" xfId="55" applyFont="1" applyBorder="1" applyAlignment="1" applyProtection="1">
      <alignment vertical="center"/>
      <protection locked="0"/>
    </xf>
    <xf numFmtId="9" fontId="4" fillId="0" borderId="17" xfId="73" applyNumberFormat="1" applyFont="1" applyFill="1" applyBorder="1" applyAlignment="1" applyProtection="1">
      <alignment horizontal="center" vertical="center"/>
      <protection locked="0"/>
    </xf>
    <xf numFmtId="0" fontId="4" fillId="0" borderId="17" xfId="73" applyNumberFormat="1" applyFont="1" applyFill="1" applyBorder="1" applyAlignment="1" applyProtection="1">
      <alignment horizontal="center" vertical="center"/>
      <protection locked="0"/>
    </xf>
    <xf numFmtId="0" fontId="4" fillId="0" borderId="28" xfId="55" applyFont="1" applyBorder="1" applyAlignment="1" applyProtection="1">
      <alignment horizontal="center" vertical="center"/>
      <protection locked="0"/>
    </xf>
    <xf numFmtId="0" fontId="4" fillId="0" borderId="28" xfId="55" applyFont="1" applyFill="1" applyBorder="1" applyAlignment="1" applyProtection="1">
      <alignment vertical="center"/>
      <protection locked="0"/>
    </xf>
    <xf numFmtId="0" fontId="4" fillId="0" borderId="28" xfId="73" applyNumberFormat="1" applyFont="1" applyFill="1" applyBorder="1" applyAlignment="1" applyProtection="1">
      <alignment horizontal="center" vertical="center"/>
      <protection locked="0"/>
    </xf>
    <xf numFmtId="0" fontId="4" fillId="0" borderId="65" xfId="55" applyFont="1" applyBorder="1" applyAlignment="1" applyProtection="1">
      <alignment horizontal="left" vertical="center"/>
      <protection locked="0"/>
    </xf>
    <xf numFmtId="175" fontId="4" fillId="0" borderId="18" xfId="73" applyFont="1" applyFill="1" applyBorder="1" applyAlignment="1" applyProtection="1">
      <alignment horizontal="center" vertical="center"/>
      <protection locked="0"/>
    </xf>
    <xf numFmtId="0" fontId="4" fillId="0" borderId="18" xfId="55" applyFont="1" applyBorder="1" applyAlignment="1" applyProtection="1">
      <alignment horizontal="center" vertical="center"/>
      <protection locked="0"/>
    </xf>
    <xf numFmtId="0" fontId="4" fillId="0" borderId="64" xfId="54" applyFont="1" applyFill="1" applyBorder="1" applyAlignment="1" applyProtection="1">
      <alignment vertical="center" wrapText="1"/>
      <protection locked="0"/>
    </xf>
    <xf numFmtId="0" fontId="4" fillId="0" borderId="61" xfId="54" applyFont="1" applyFill="1" applyBorder="1" applyAlignment="1" applyProtection="1">
      <alignment vertical="center" wrapText="1"/>
      <protection locked="0"/>
    </xf>
    <xf numFmtId="0" fontId="4" fillId="0" borderId="53" xfId="54" applyFont="1" applyFill="1" applyBorder="1" applyAlignment="1" applyProtection="1">
      <alignment vertical="center" wrapText="1"/>
      <protection locked="0"/>
    </xf>
    <xf numFmtId="0" fontId="4" fillId="0" borderId="42" xfId="54" applyFont="1" applyFill="1" applyBorder="1" applyAlignment="1" applyProtection="1">
      <alignment vertical="center" wrapText="1"/>
      <protection locked="0"/>
    </xf>
    <xf numFmtId="0" fontId="4" fillId="0" borderId="65" xfId="54" applyFont="1" applyFill="1" applyBorder="1" applyAlignment="1" applyProtection="1">
      <alignment vertical="center" wrapText="1"/>
      <protection locked="0"/>
    </xf>
    <xf numFmtId="0" fontId="4" fillId="0" borderId="43" xfId="54" applyFont="1" applyFill="1" applyBorder="1" applyAlignment="1" applyProtection="1">
      <alignment vertical="center" wrapText="1"/>
      <protection locked="0"/>
    </xf>
    <xf numFmtId="0" fontId="4" fillId="0" borderId="66" xfId="54" applyFont="1" applyFill="1" applyBorder="1" applyAlignment="1" applyProtection="1">
      <alignment vertical="center" wrapText="1"/>
      <protection locked="0"/>
    </xf>
    <xf numFmtId="0" fontId="4" fillId="0" borderId="67" xfId="54" applyFont="1" applyFill="1" applyBorder="1" applyAlignment="1" applyProtection="1">
      <alignment vertical="center" wrapText="1"/>
      <protection locked="0"/>
    </xf>
    <xf numFmtId="0" fontId="4" fillId="0" borderId="66" xfId="54" applyFont="1" applyBorder="1" applyAlignment="1" applyProtection="1">
      <alignment vertical="center" wrapText="1"/>
      <protection locked="0"/>
    </xf>
    <xf numFmtId="0" fontId="4" fillId="0" borderId="67" xfId="54" applyFont="1" applyBorder="1" applyAlignment="1" applyProtection="1">
      <alignment vertical="center" wrapText="1"/>
      <protection locked="0"/>
    </xf>
    <xf numFmtId="0" fontId="8" fillId="44" borderId="20" xfId="55" applyFont="1" applyFill="1" applyBorder="1" applyAlignment="1" applyProtection="1">
      <alignment horizontal="center" vertical="center"/>
      <protection locked="0"/>
    </xf>
    <xf numFmtId="0" fontId="3" fillId="0" borderId="68" xfId="54" applyFont="1" applyBorder="1" applyAlignment="1" applyProtection="1">
      <alignment horizontal="center" vertical="center"/>
      <protection/>
    </xf>
    <xf numFmtId="0" fontId="3" fillId="0" borderId="69" xfId="54" applyFont="1" applyBorder="1" applyAlignment="1" applyProtection="1">
      <alignment horizontal="center" vertical="center"/>
      <protection/>
    </xf>
    <xf numFmtId="0" fontId="3" fillId="0" borderId="70" xfId="54" applyFont="1" applyBorder="1" applyAlignment="1" applyProtection="1">
      <alignment horizontal="center" vertical="center"/>
      <protection/>
    </xf>
    <xf numFmtId="0" fontId="4" fillId="37" borderId="10" xfId="54" applyFont="1" applyFill="1" applyBorder="1" applyAlignment="1" applyProtection="1">
      <alignment horizontal="center" vertical="center"/>
      <protection/>
    </xf>
    <xf numFmtId="0" fontId="4" fillId="0" borderId="29" xfId="54" applyFont="1" applyBorder="1" applyAlignment="1" applyProtection="1">
      <alignment horizontal="center" vertical="center" wrapText="1"/>
      <protection locked="0"/>
    </xf>
    <xf numFmtId="0" fontId="4" fillId="0" borderId="54" xfId="54" applyFont="1" applyBorder="1" applyAlignment="1" applyProtection="1">
      <alignment horizontal="center" vertical="center" wrapText="1"/>
      <protection locked="0"/>
    </xf>
    <xf numFmtId="0" fontId="4" fillId="0" borderId="29" xfId="54" applyFont="1" applyBorder="1" applyAlignment="1" applyProtection="1">
      <alignment horizontal="center" vertical="center"/>
      <protection locked="0"/>
    </xf>
    <xf numFmtId="0" fontId="4" fillId="0" borderId="54" xfId="54" applyFont="1" applyBorder="1" applyAlignment="1" applyProtection="1">
      <alignment horizontal="center" vertical="center"/>
      <protection locked="0"/>
    </xf>
    <xf numFmtId="0" fontId="5" fillId="0" borderId="29" xfId="54" applyFont="1" applyFill="1" applyBorder="1" applyAlignment="1" applyProtection="1">
      <alignment horizontal="center" vertical="center" wrapText="1"/>
      <protection/>
    </xf>
    <xf numFmtId="0" fontId="5" fillId="0" borderId="54" xfId="54" applyFont="1" applyFill="1" applyBorder="1" applyAlignment="1" applyProtection="1">
      <alignment horizontal="center" vertical="center" wrapText="1"/>
      <protection/>
    </xf>
    <xf numFmtId="0" fontId="2" fillId="37" borderId="29" xfId="54" applyFont="1" applyFill="1" applyBorder="1" applyAlignment="1" applyProtection="1">
      <alignment horizontal="center" vertical="center"/>
      <protection/>
    </xf>
    <xf numFmtId="0" fontId="13" fillId="0" borderId="29" xfId="54" applyFont="1" applyBorder="1" applyAlignment="1" applyProtection="1">
      <alignment horizontal="center" vertical="center" wrapText="1"/>
      <protection locked="0"/>
    </xf>
    <xf numFmtId="0" fontId="4" fillId="0" borderId="20" xfId="54" applyFont="1" applyBorder="1" applyAlignment="1" applyProtection="1">
      <alignment vertical="center" wrapText="1"/>
      <protection locked="0"/>
    </xf>
    <xf numFmtId="0" fontId="2" fillId="37" borderId="54" xfId="54" applyFont="1" applyFill="1" applyBorder="1" applyAlignment="1" applyProtection="1">
      <alignment horizontal="center" vertical="center" wrapText="1"/>
      <protection/>
    </xf>
    <xf numFmtId="0" fontId="6" fillId="36" borderId="10" xfId="53" applyFont="1" applyFill="1" applyBorder="1" applyAlignment="1" applyProtection="1">
      <alignment horizontal="center" vertical="center"/>
      <protection/>
    </xf>
    <xf numFmtId="0" fontId="6" fillId="33" borderId="10" xfId="53" applyFont="1" applyFill="1" applyBorder="1" applyAlignment="1" applyProtection="1">
      <alignment horizontal="center" vertical="center"/>
      <protection/>
    </xf>
    <xf numFmtId="0" fontId="6" fillId="34" borderId="10" xfId="53" applyFont="1" applyFill="1" applyBorder="1" applyAlignment="1" applyProtection="1">
      <alignment horizontal="center" vertical="center"/>
      <protection/>
    </xf>
    <xf numFmtId="0" fontId="6" fillId="0" borderId="10" xfId="53" applyFont="1" applyBorder="1" applyAlignment="1" applyProtection="1">
      <alignment horizontal="center" vertical="center"/>
      <protection locked="0"/>
    </xf>
    <xf numFmtId="0" fontId="6" fillId="34" borderId="10" xfId="53" applyFont="1" applyFill="1" applyBorder="1" applyAlignment="1" applyProtection="1">
      <alignment horizontal="center" vertical="center"/>
      <protection locked="0"/>
    </xf>
    <xf numFmtId="0" fontId="7" fillId="38" borderId="10" xfId="54" applyFont="1" applyFill="1" applyBorder="1" applyAlignment="1" applyProtection="1">
      <alignment horizontal="center" vertical="center"/>
      <protection/>
    </xf>
    <xf numFmtId="175" fontId="7" fillId="38" borderId="10" xfId="54" applyNumberFormat="1" applyFont="1" applyFill="1" applyBorder="1" applyAlignment="1" applyProtection="1">
      <alignment horizontal="center" vertical="center"/>
      <protection/>
    </xf>
    <xf numFmtId="0" fontId="7" fillId="43" borderId="10" xfId="54" applyFont="1" applyFill="1" applyBorder="1" applyAlignment="1" applyProtection="1">
      <alignment horizontal="center" vertical="center"/>
      <protection/>
    </xf>
    <xf numFmtId="172" fontId="7" fillId="43" borderId="12" xfId="54" applyNumberFormat="1" applyFont="1" applyFill="1" applyBorder="1" applyAlignment="1" applyProtection="1">
      <alignment horizontal="center" vertical="center"/>
      <protection/>
    </xf>
    <xf numFmtId="172" fontId="7" fillId="43" borderId="13" xfId="54" applyNumberFormat="1" applyFont="1" applyFill="1" applyBorder="1" applyAlignment="1" applyProtection="1">
      <alignment horizontal="center" vertical="center"/>
      <protection/>
    </xf>
    <xf numFmtId="0" fontId="6" fillId="36" borderId="12" xfId="53" applyFont="1" applyFill="1" applyBorder="1" applyAlignment="1" applyProtection="1">
      <alignment horizontal="center" vertical="center"/>
      <protection/>
    </xf>
    <xf numFmtId="0" fontId="6" fillId="36" borderId="14" xfId="53" applyFont="1" applyFill="1" applyBorder="1" applyAlignment="1" applyProtection="1">
      <alignment horizontal="center" vertical="center"/>
      <protection/>
    </xf>
    <xf numFmtId="0" fontId="6" fillId="36" borderId="13"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wrapText="1"/>
      <protection/>
    </xf>
    <xf numFmtId="0" fontId="6" fillId="33" borderId="14" xfId="53" applyFont="1" applyFill="1" applyBorder="1" applyAlignment="1" applyProtection="1">
      <alignment horizontal="center" vertical="center" wrapText="1"/>
      <protection/>
    </xf>
    <xf numFmtId="0" fontId="6" fillId="33" borderId="13" xfId="53" applyFont="1" applyFill="1" applyBorder="1" applyAlignment="1" applyProtection="1">
      <alignment horizontal="center" vertical="center" wrapText="1"/>
      <protection/>
    </xf>
    <xf numFmtId="0" fontId="6" fillId="40" borderId="10" xfId="53" applyFont="1" applyFill="1" applyBorder="1" applyAlignment="1" applyProtection="1">
      <alignment horizontal="center" vertical="center" wrapText="1"/>
      <protection/>
    </xf>
    <xf numFmtId="0" fontId="6" fillId="34" borderId="10" xfId="53" applyFont="1" applyFill="1" applyBorder="1" applyAlignment="1" applyProtection="1">
      <alignment horizontal="center" vertical="center" wrapText="1"/>
      <protection/>
    </xf>
    <xf numFmtId="0" fontId="6" fillId="0" borderId="14" xfId="53" applyFont="1" applyBorder="1" applyAlignment="1" applyProtection="1">
      <alignment horizontal="center" vertical="center"/>
      <protection locked="0"/>
    </xf>
    <xf numFmtId="0" fontId="6" fillId="0" borderId="13" xfId="53" applyFont="1" applyBorder="1" applyAlignment="1" applyProtection="1">
      <alignment horizontal="center" vertical="center"/>
      <protection locked="0"/>
    </xf>
    <xf numFmtId="0" fontId="6" fillId="40" borderId="10" xfId="53" applyFont="1" applyFill="1" applyBorder="1" applyAlignment="1" applyProtection="1">
      <alignment horizontal="center" vertical="center"/>
      <protection locked="0"/>
    </xf>
    <xf numFmtId="172" fontId="7" fillId="34" borderId="10" xfId="53" applyNumberFormat="1" applyFont="1" applyFill="1" applyBorder="1" applyAlignment="1" applyProtection="1">
      <alignment horizontal="center" vertical="center"/>
      <protection locked="0"/>
    </xf>
    <xf numFmtId="0" fontId="7" fillId="34" borderId="14" xfId="53" applyFont="1" applyFill="1" applyBorder="1" applyAlignment="1" applyProtection="1">
      <alignment horizontal="center" vertical="center"/>
      <protection/>
    </xf>
    <xf numFmtId="0" fontId="7" fillId="34" borderId="13" xfId="53" applyFont="1" applyFill="1" applyBorder="1" applyAlignment="1" applyProtection="1">
      <alignment horizontal="center" vertical="center"/>
      <protection/>
    </xf>
    <xf numFmtId="172" fontId="7" fillId="34" borderId="10" xfId="53" applyNumberFormat="1" applyFont="1" applyFill="1" applyBorder="1" applyAlignment="1" applyProtection="1">
      <alignment horizontal="center" vertical="center"/>
      <protection/>
    </xf>
    <xf numFmtId="0" fontId="6" fillId="33" borderId="10" xfId="53" applyFill="1" applyBorder="1" applyAlignment="1" applyProtection="1">
      <alignment horizontal="center" vertical="center"/>
      <protection/>
    </xf>
    <xf numFmtId="0" fontId="6" fillId="0" borderId="31" xfId="53" applyBorder="1" applyAlignment="1" applyProtection="1">
      <alignment horizontal="center" vertical="center" wrapText="1"/>
      <protection locked="0"/>
    </xf>
    <xf numFmtId="0" fontId="6" fillId="0" borderId="32" xfId="53" applyBorder="1" applyAlignment="1" applyProtection="1">
      <alignment horizontal="center" vertical="center" wrapText="1"/>
      <protection locked="0"/>
    </xf>
    <xf numFmtId="0" fontId="6" fillId="0" borderId="33" xfId="53" applyBorder="1" applyAlignment="1" applyProtection="1">
      <alignment horizontal="center" vertical="center" wrapText="1"/>
      <protection locked="0"/>
    </xf>
    <xf numFmtId="0" fontId="6" fillId="0" borderId="40" xfId="53" applyBorder="1" applyAlignment="1" applyProtection="1">
      <alignment horizontal="center" vertical="center" wrapText="1"/>
      <protection locked="0"/>
    </xf>
    <xf numFmtId="0" fontId="6" fillId="0" borderId="0" xfId="53" applyBorder="1" applyAlignment="1" applyProtection="1">
      <alignment horizontal="center" vertical="center" wrapText="1"/>
      <protection locked="0"/>
    </xf>
    <xf numFmtId="0" fontId="6" fillId="0" borderId="41" xfId="53" applyBorder="1" applyAlignment="1" applyProtection="1">
      <alignment horizontal="center" vertical="center" wrapText="1"/>
      <protection locked="0"/>
    </xf>
    <xf numFmtId="0" fontId="6" fillId="0" borderId="34" xfId="53" applyBorder="1" applyAlignment="1" applyProtection="1">
      <alignment horizontal="center" vertical="center" wrapText="1"/>
      <protection locked="0"/>
    </xf>
    <xf numFmtId="0" fontId="6" fillId="0" borderId="35" xfId="53" applyBorder="1" applyAlignment="1" applyProtection="1">
      <alignment horizontal="center" vertical="center" wrapText="1"/>
      <protection locked="0"/>
    </xf>
    <xf numFmtId="0" fontId="6" fillId="0" borderId="36" xfId="53" applyBorder="1" applyAlignment="1" applyProtection="1">
      <alignment horizontal="center" vertical="center" wrapText="1"/>
      <protection locked="0"/>
    </xf>
    <xf numFmtId="0" fontId="6" fillId="36" borderId="10" xfId="53" applyFill="1" applyBorder="1" applyAlignment="1" applyProtection="1">
      <alignment horizontal="center" vertical="center"/>
      <protection/>
    </xf>
    <xf numFmtId="0" fontId="6" fillId="33" borderId="71" xfId="53" applyFill="1" applyBorder="1" applyAlignment="1" applyProtection="1">
      <alignment horizontal="center" vertical="center"/>
      <protection/>
    </xf>
    <xf numFmtId="0" fontId="6" fillId="33" borderId="72" xfId="53" applyFill="1" applyBorder="1" applyAlignment="1" applyProtection="1">
      <alignment horizontal="center" vertical="center"/>
      <protection/>
    </xf>
    <xf numFmtId="0" fontId="6" fillId="33" borderId="73" xfId="53" applyFill="1" applyBorder="1" applyAlignment="1" applyProtection="1">
      <alignment horizontal="center" vertical="center"/>
      <protection/>
    </xf>
    <xf numFmtId="0" fontId="6" fillId="0" borderId="10" xfId="53" applyBorder="1" applyAlignment="1" applyProtection="1">
      <alignment horizontal="center" vertical="center"/>
      <protection locked="0"/>
    </xf>
    <xf numFmtId="0" fontId="2" fillId="0" borderId="12" xfId="55" applyFont="1" applyFill="1" applyBorder="1" applyAlignment="1" applyProtection="1">
      <alignment vertical="center"/>
      <protection locked="0"/>
    </xf>
    <xf numFmtId="0" fontId="2" fillId="0" borderId="14" xfId="55" applyFont="1" applyFill="1" applyBorder="1" applyAlignment="1" applyProtection="1">
      <alignment vertical="center"/>
      <protection locked="0"/>
    </xf>
    <xf numFmtId="0" fontId="2" fillId="0" borderId="13" xfId="55" applyFont="1" applyFill="1" applyBorder="1" applyAlignment="1" applyProtection="1">
      <alignment vertical="center"/>
      <protection locked="0"/>
    </xf>
    <xf numFmtId="9" fontId="2" fillId="0" borderId="10" xfId="55" applyNumberFormat="1" applyFont="1" applyFill="1" applyBorder="1" applyAlignment="1" applyProtection="1">
      <alignment horizontal="center" vertical="center"/>
      <protection locked="0"/>
    </xf>
    <xf numFmtId="0" fontId="2" fillId="0" borderId="10" xfId="55" applyFont="1" applyFill="1" applyBorder="1" applyAlignment="1" applyProtection="1">
      <alignment horizontal="center" vertical="center"/>
      <protection locked="0"/>
    </xf>
    <xf numFmtId="9" fontId="2" fillId="0" borderId="10" xfId="60" applyFont="1" applyBorder="1" applyAlignment="1" applyProtection="1">
      <alignment horizontal="center" vertical="center"/>
      <protection locked="0"/>
    </xf>
    <xf numFmtId="9" fontId="2" fillId="0" borderId="10" xfId="60" applyFont="1" applyFill="1" applyBorder="1" applyAlignment="1" applyProtection="1">
      <alignment horizontal="center" vertical="center"/>
      <protection locked="0"/>
    </xf>
    <xf numFmtId="172" fontId="2" fillId="0" borderId="10" xfId="55" applyNumberFormat="1" applyFont="1" applyFill="1" applyBorder="1" applyAlignment="1" applyProtection="1">
      <alignment horizontal="center" vertical="center"/>
      <protection locked="0"/>
    </xf>
    <xf numFmtId="172" fontId="2" fillId="0" borderId="10" xfId="55" applyNumberFormat="1" applyFont="1" applyBorder="1" applyAlignment="1" applyProtection="1">
      <alignment horizontal="center" vertical="center"/>
      <protection locked="0"/>
    </xf>
    <xf numFmtId="0" fontId="2" fillId="0" borderId="10" xfId="55" applyFont="1" applyBorder="1" applyAlignment="1" applyProtection="1">
      <alignment horizontal="center" vertical="center"/>
      <protection locked="0"/>
    </xf>
    <xf numFmtId="9" fontId="2" fillId="0" borderId="10" xfId="55" applyNumberFormat="1" applyFont="1" applyBorder="1" applyAlignment="1" applyProtection="1">
      <alignment horizontal="center" vertical="center"/>
      <protection locked="0"/>
    </xf>
    <xf numFmtId="0" fontId="2" fillId="0" borderId="12" xfId="55" applyFont="1" applyFill="1" applyBorder="1" applyAlignment="1" applyProtection="1">
      <alignment horizontal="left" vertical="center" wrapText="1"/>
      <protection locked="0"/>
    </xf>
    <xf numFmtId="0" fontId="2" fillId="0" borderId="14" xfId="55" applyFont="1" applyFill="1" applyBorder="1" applyAlignment="1" applyProtection="1">
      <alignment horizontal="left" vertical="center" wrapText="1"/>
      <protection locked="0"/>
    </xf>
    <xf numFmtId="0" fontId="2" fillId="0" borderId="13" xfId="55" applyFont="1" applyFill="1" applyBorder="1" applyAlignment="1" applyProtection="1">
      <alignment horizontal="left" vertical="center" wrapText="1"/>
      <protection locked="0"/>
    </xf>
    <xf numFmtId="0" fontId="4" fillId="0" borderId="12" xfId="55" applyFont="1" applyFill="1" applyBorder="1" applyAlignment="1" applyProtection="1">
      <alignment horizontal="left" vertical="center" wrapText="1"/>
      <protection locked="0"/>
    </xf>
    <xf numFmtId="0" fontId="4" fillId="0" borderId="14" xfId="55" applyFont="1" applyFill="1" applyBorder="1" applyAlignment="1" applyProtection="1">
      <alignment horizontal="left" vertical="center" wrapText="1"/>
      <protection locked="0"/>
    </xf>
    <xf numFmtId="0" fontId="4" fillId="0" borderId="13" xfId="55" applyFont="1" applyFill="1" applyBorder="1" applyAlignment="1" applyProtection="1">
      <alignment horizontal="left" vertical="center" wrapText="1"/>
      <protection locked="0"/>
    </xf>
    <xf numFmtId="0" fontId="2" fillId="36" borderId="12" xfId="55" applyFont="1" applyFill="1" applyBorder="1" applyAlignment="1" applyProtection="1">
      <alignment horizontal="center" vertical="center"/>
      <protection/>
    </xf>
    <xf numFmtId="0" fontId="2" fillId="36" borderId="14" xfId="55" applyFont="1" applyFill="1" applyBorder="1" applyAlignment="1" applyProtection="1">
      <alignment horizontal="center" vertical="center"/>
      <protection/>
    </xf>
    <xf numFmtId="0" fontId="2" fillId="36" borderId="13" xfId="55" applyFont="1" applyFill="1" applyBorder="1" applyAlignment="1" applyProtection="1">
      <alignment horizontal="center" vertical="center"/>
      <protection/>
    </xf>
    <xf numFmtId="0" fontId="4" fillId="0" borderId="14" xfId="55" applyFont="1" applyFill="1" applyBorder="1" applyAlignment="1" applyProtection="1">
      <alignment horizontal="center" vertical="center"/>
      <protection/>
    </xf>
    <xf numFmtId="0" fontId="4" fillId="0" borderId="13" xfId="55" applyFont="1" applyFill="1" applyBorder="1" applyAlignment="1" applyProtection="1">
      <alignment horizontal="center" vertical="center"/>
      <protection/>
    </xf>
    <xf numFmtId="0" fontId="8" fillId="0" borderId="12" xfId="55" applyFont="1" applyFill="1" applyBorder="1" applyAlignment="1" applyProtection="1">
      <alignment horizontal="center" vertical="center" wrapText="1"/>
      <protection locked="0"/>
    </xf>
    <xf numFmtId="0" fontId="2" fillId="0" borderId="14" xfId="55" applyFill="1" applyBorder="1" applyAlignment="1" applyProtection="1">
      <alignment horizontal="center" vertical="center" wrapText="1"/>
      <protection locked="0"/>
    </xf>
    <xf numFmtId="0" fontId="2" fillId="0" borderId="13" xfId="55" applyFill="1" applyBorder="1" applyAlignment="1" applyProtection="1">
      <alignment horizontal="center" vertical="center" wrapText="1"/>
      <protection locked="0"/>
    </xf>
    <xf numFmtId="0" fontId="8" fillId="0" borderId="14" xfId="55" applyFont="1" applyFill="1" applyBorder="1" applyAlignment="1" applyProtection="1">
      <alignment horizontal="center" vertical="center" wrapText="1"/>
      <protection locked="0"/>
    </xf>
    <xf numFmtId="0" fontId="8" fillId="0" borderId="13" xfId="55" applyFont="1" applyFill="1" applyBorder="1" applyAlignment="1" applyProtection="1">
      <alignment horizontal="center" vertical="center" wrapText="1"/>
      <protection locked="0"/>
    </xf>
    <xf numFmtId="0" fontId="2" fillId="0" borderId="31" xfId="55" applyFont="1" applyFill="1" applyBorder="1" applyAlignment="1" applyProtection="1">
      <alignment vertical="center" wrapText="1"/>
      <protection locked="0"/>
    </xf>
    <xf numFmtId="0" fontId="2" fillId="0" borderId="32" xfId="55" applyFont="1" applyFill="1" applyBorder="1" applyAlignment="1" applyProtection="1">
      <alignment vertical="center" wrapText="1"/>
      <protection locked="0"/>
    </xf>
    <xf numFmtId="0" fontId="2" fillId="0" borderId="33" xfId="55" applyFont="1" applyFill="1" applyBorder="1" applyAlignment="1" applyProtection="1">
      <alignment vertical="center" wrapText="1"/>
      <protection locked="0"/>
    </xf>
    <xf numFmtId="0" fontId="2" fillId="0" borderId="40" xfId="55" applyFont="1" applyFill="1" applyBorder="1" applyAlignment="1" applyProtection="1">
      <alignment vertical="center" wrapText="1"/>
      <protection locked="0"/>
    </xf>
    <xf numFmtId="0" fontId="2" fillId="0" borderId="0" xfId="55" applyFont="1" applyFill="1" applyBorder="1" applyAlignment="1" applyProtection="1">
      <alignment vertical="center" wrapText="1"/>
      <protection locked="0"/>
    </xf>
    <xf numFmtId="0" fontId="2" fillId="0" borderId="41" xfId="55" applyFont="1" applyFill="1" applyBorder="1" applyAlignment="1" applyProtection="1">
      <alignment vertical="center" wrapText="1"/>
      <protection locked="0"/>
    </xf>
    <xf numFmtId="0" fontId="2" fillId="0" borderId="34" xfId="55" applyFont="1" applyFill="1" applyBorder="1" applyAlignment="1" applyProtection="1">
      <alignment vertical="center" wrapText="1"/>
      <protection locked="0"/>
    </xf>
    <xf numFmtId="0" fontId="2" fillId="0" borderId="35" xfId="55" applyFont="1" applyFill="1" applyBorder="1" applyAlignment="1" applyProtection="1">
      <alignment vertical="center" wrapText="1"/>
      <protection locked="0"/>
    </xf>
    <xf numFmtId="0" fontId="2" fillId="0" borderId="36" xfId="55" applyFont="1" applyFill="1" applyBorder="1" applyAlignment="1" applyProtection="1">
      <alignment vertical="center" wrapText="1"/>
      <protection locked="0"/>
    </xf>
    <xf numFmtId="0" fontId="3" fillId="0" borderId="74" xfId="55" applyFont="1" applyBorder="1" applyAlignment="1" applyProtection="1">
      <alignment horizontal="center" vertical="center"/>
      <protection/>
    </xf>
    <xf numFmtId="0" fontId="3" fillId="0" borderId="75" xfId="55" applyFont="1" applyBorder="1" applyAlignment="1" applyProtection="1">
      <alignment horizontal="center" vertical="center"/>
      <protection/>
    </xf>
    <xf numFmtId="0" fontId="3" fillId="0" borderId="76" xfId="55" applyFont="1" applyBorder="1" applyAlignment="1" applyProtection="1">
      <alignment horizontal="center" vertical="center"/>
      <protection/>
    </xf>
    <xf numFmtId="0" fontId="4" fillId="42" borderId="32" xfId="55" applyFont="1" applyFill="1" applyBorder="1" applyAlignment="1" applyProtection="1">
      <alignment horizontal="center" vertical="center" wrapText="1"/>
      <protection/>
    </xf>
    <xf numFmtId="0" fontId="6" fillId="42" borderId="32" xfId="53" applyFill="1" applyBorder="1" applyAlignment="1">
      <alignment horizontal="center" vertical="center" wrapText="1"/>
      <protection/>
    </xf>
    <xf numFmtId="0" fontId="6" fillId="42" borderId="33" xfId="53" applyFill="1" applyBorder="1" applyAlignment="1">
      <alignment horizontal="center" vertical="center" wrapText="1"/>
      <protection/>
    </xf>
    <xf numFmtId="0" fontId="6" fillId="42" borderId="34" xfId="53" applyFill="1" applyBorder="1" applyAlignment="1">
      <alignment horizontal="center" vertical="center" wrapText="1"/>
      <protection/>
    </xf>
    <xf numFmtId="0" fontId="6" fillId="42" borderId="35" xfId="53" applyFill="1" applyBorder="1" applyAlignment="1">
      <alignment horizontal="center" vertical="center" wrapText="1"/>
      <protection/>
    </xf>
    <xf numFmtId="0" fontId="6" fillId="42" borderId="36" xfId="53" applyFill="1" applyBorder="1" applyAlignment="1">
      <alignment horizontal="center" vertical="center" wrapText="1"/>
      <protection/>
    </xf>
    <xf numFmtId="0" fontId="13" fillId="0" borderId="12" xfId="55" applyFont="1" applyBorder="1" applyAlignment="1" applyProtection="1">
      <alignment horizontal="center" vertical="center" wrapText="1"/>
      <protection locked="0"/>
    </xf>
    <xf numFmtId="0" fontId="8" fillId="0" borderId="14" xfId="55" applyFont="1" applyBorder="1" applyAlignment="1" applyProtection="1">
      <alignment horizontal="center" vertical="center" wrapText="1"/>
      <protection locked="0"/>
    </xf>
    <xf numFmtId="0" fontId="8" fillId="0" borderId="13" xfId="55" applyFont="1" applyBorder="1" applyAlignment="1" applyProtection="1">
      <alignment horizontal="center" vertical="center" wrapText="1"/>
      <protection locked="0"/>
    </xf>
    <xf numFmtId="0" fontId="3" fillId="0" borderId="68" xfId="55" applyFont="1" applyBorder="1" applyAlignment="1" applyProtection="1">
      <alignment horizontal="center" vertical="center"/>
      <protection/>
    </xf>
    <xf numFmtId="0" fontId="3" fillId="0" borderId="69" xfId="55" applyFont="1" applyBorder="1" applyAlignment="1" applyProtection="1">
      <alignment horizontal="center" vertical="center"/>
      <protection/>
    </xf>
    <xf numFmtId="0" fontId="3" fillId="0" borderId="70" xfId="55" applyFont="1" applyBorder="1" applyAlignment="1" applyProtection="1">
      <alignment horizontal="center" vertical="center"/>
      <protection/>
    </xf>
    <xf numFmtId="0" fontId="9" fillId="0" borderId="31" xfId="55" applyFont="1" applyFill="1" applyBorder="1" applyAlignment="1" applyProtection="1">
      <alignment vertical="center" wrapText="1"/>
      <protection locked="0"/>
    </xf>
    <xf numFmtId="0" fontId="13" fillId="0" borderId="12" xfId="55" applyFont="1" applyFill="1" applyBorder="1" applyAlignment="1" applyProtection="1">
      <alignment horizontal="left" vertical="center" wrapText="1"/>
      <protection locked="0"/>
    </xf>
    <xf numFmtId="0" fontId="13" fillId="0" borderId="14" xfId="55" applyFont="1" applyFill="1" applyBorder="1" applyAlignment="1" applyProtection="1">
      <alignment horizontal="left" vertical="center" wrapText="1"/>
      <protection locked="0"/>
    </xf>
    <xf numFmtId="0" fontId="13" fillId="0" borderId="13" xfId="55" applyFont="1" applyFill="1" applyBorder="1" applyAlignment="1" applyProtection="1">
      <alignment horizontal="left" vertical="center" wrapText="1"/>
      <protection locked="0"/>
    </xf>
    <xf numFmtId="172" fontId="9" fillId="0" borderId="10" xfId="55" applyNumberFormat="1" applyFont="1" applyFill="1" applyBorder="1" applyAlignment="1" applyProtection="1">
      <alignment horizontal="center" vertical="center"/>
      <protection locked="0"/>
    </xf>
    <xf numFmtId="0" fontId="9" fillId="0" borderId="12" xfId="55" applyFont="1" applyFill="1" applyBorder="1" applyAlignment="1" applyProtection="1">
      <alignment vertical="center"/>
      <protection locked="0"/>
    </xf>
    <xf numFmtId="0" fontId="9" fillId="0" borderId="14" xfId="55" applyFont="1" applyFill="1" applyBorder="1" applyAlignment="1" applyProtection="1">
      <alignment vertical="center"/>
      <protection locked="0"/>
    </xf>
    <xf numFmtId="0" fontId="9" fillId="0" borderId="13" xfId="55" applyFont="1" applyFill="1" applyBorder="1" applyAlignment="1" applyProtection="1">
      <alignment vertical="center"/>
      <protection locked="0"/>
    </xf>
    <xf numFmtId="0" fontId="6" fillId="33" borderId="12" xfId="53" applyFill="1" applyBorder="1" applyAlignment="1" applyProtection="1">
      <alignment horizontal="center" vertical="center"/>
      <protection locked="0"/>
    </xf>
    <xf numFmtId="0" fontId="6" fillId="33" borderId="13" xfId="53" applyFill="1" applyBorder="1" applyAlignment="1" applyProtection="1">
      <alignment horizontal="center" vertical="center"/>
      <protection locked="0"/>
    </xf>
    <xf numFmtId="7" fontId="6" fillId="34" borderId="10" xfId="53" applyNumberFormat="1" applyFill="1" applyBorder="1" applyAlignment="1" applyProtection="1">
      <alignment horizontal="center" vertical="center"/>
      <protection locked="0"/>
    </xf>
    <xf numFmtId="7" fontId="7" fillId="34" borderId="10" xfId="53" applyNumberFormat="1" applyFont="1" applyFill="1" applyBorder="1" applyAlignment="1" applyProtection="1">
      <alignment horizontal="center" vertical="center"/>
      <protection locked="0"/>
    </xf>
    <xf numFmtId="0" fontId="6" fillId="34" borderId="10" xfId="53" applyFill="1" applyBorder="1" applyAlignment="1" applyProtection="1">
      <alignment horizontal="center" vertical="center"/>
      <protection/>
    </xf>
    <xf numFmtId="0" fontId="6" fillId="34" borderId="10" xfId="53" applyFill="1" applyBorder="1" applyAlignment="1" applyProtection="1">
      <alignment horizontal="center" vertical="center"/>
      <protection locked="0"/>
    </xf>
    <xf numFmtId="7" fontId="7" fillId="34" borderId="10" xfId="53" applyNumberFormat="1" applyFont="1" applyFill="1" applyBorder="1" applyAlignment="1" applyProtection="1">
      <alignment horizontal="center" vertical="center"/>
      <protection/>
    </xf>
    <xf numFmtId="0" fontId="7" fillId="34" borderId="10" xfId="53" applyFont="1" applyFill="1" applyBorder="1" applyAlignment="1" applyProtection="1">
      <alignment horizontal="center" vertical="center"/>
      <protection/>
    </xf>
    <xf numFmtId="44" fontId="7" fillId="34" borderId="10" xfId="53" applyNumberFormat="1" applyFont="1" applyFill="1" applyBorder="1" applyAlignment="1" applyProtection="1">
      <alignment horizontal="center" vertical="center"/>
      <protection/>
    </xf>
    <xf numFmtId="0" fontId="6" fillId="40" borderId="12" xfId="53" applyFill="1" applyBorder="1" applyAlignment="1" applyProtection="1">
      <alignment horizontal="center" vertical="center"/>
      <protection locked="0"/>
    </xf>
    <xf numFmtId="0" fontId="6" fillId="40" borderId="13" xfId="53" applyFill="1" applyBorder="1" applyAlignment="1" applyProtection="1">
      <alignment horizontal="center" vertical="center"/>
      <protection locked="0"/>
    </xf>
    <xf numFmtId="7" fontId="6" fillId="34" borderId="12" xfId="53" applyNumberFormat="1" applyFill="1" applyBorder="1" applyAlignment="1" applyProtection="1">
      <alignment horizontal="center" vertical="center"/>
      <protection locked="0"/>
    </xf>
    <xf numFmtId="7" fontId="6" fillId="34" borderId="13" xfId="53" applyNumberFormat="1" applyFill="1" applyBorder="1" applyAlignment="1" applyProtection="1">
      <alignment horizontal="center" vertical="center"/>
      <protection locked="0"/>
    </xf>
    <xf numFmtId="7" fontId="7" fillId="34" borderId="12" xfId="53" applyNumberFormat="1" applyFont="1" applyFill="1" applyBorder="1" applyAlignment="1" applyProtection="1">
      <alignment horizontal="center" vertical="center"/>
      <protection/>
    </xf>
    <xf numFmtId="7" fontId="7" fillId="34" borderId="13" xfId="53" applyNumberFormat="1" applyFont="1" applyFill="1" applyBorder="1" applyAlignment="1" applyProtection="1">
      <alignment horizontal="center" vertical="center"/>
      <protection/>
    </xf>
    <xf numFmtId="0" fontId="6" fillId="0" borderId="12" xfId="53" applyFont="1" applyFill="1" applyBorder="1" applyAlignment="1" applyProtection="1">
      <alignment horizontal="center" vertical="center"/>
      <protection locked="0"/>
    </xf>
    <xf numFmtId="0" fontId="6" fillId="0" borderId="14" xfId="53" applyFont="1" applyFill="1" applyBorder="1" applyAlignment="1" applyProtection="1">
      <alignment horizontal="center" vertical="center"/>
      <protection locked="0"/>
    </xf>
    <xf numFmtId="0" fontId="6" fillId="0" borderId="13" xfId="53" applyFont="1" applyFill="1" applyBorder="1" applyAlignment="1" applyProtection="1">
      <alignment horizontal="center" vertical="center"/>
      <protection locked="0"/>
    </xf>
    <xf numFmtId="0" fontId="2" fillId="0" borderId="77" xfId="55" applyBorder="1" applyAlignment="1" applyProtection="1">
      <alignment horizontal="center" vertical="center"/>
      <protection/>
    </xf>
    <xf numFmtId="0" fontId="2" fillId="0" borderId="78" xfId="55" applyBorder="1" applyAlignment="1" applyProtection="1">
      <alignment horizontal="center" vertical="center"/>
      <protection/>
    </xf>
    <xf numFmtId="0" fontId="6" fillId="40" borderId="12" xfId="53" applyFill="1" applyBorder="1" applyAlignment="1" applyProtection="1">
      <alignment horizontal="center" vertical="center" wrapText="1"/>
      <protection/>
    </xf>
    <xf numFmtId="0" fontId="6" fillId="40" borderId="13" xfId="53" applyFill="1" applyBorder="1" applyAlignment="1" applyProtection="1">
      <alignment horizontal="center" vertical="center" wrapText="1"/>
      <protection/>
    </xf>
    <xf numFmtId="0" fontId="6" fillId="34" borderId="12" xfId="53" applyFill="1" applyBorder="1" applyAlignment="1" applyProtection="1">
      <alignment horizontal="center" vertical="center" wrapText="1"/>
      <protection/>
    </xf>
    <xf numFmtId="0" fontId="6" fillId="34" borderId="13" xfId="53" applyFill="1" applyBorder="1" applyAlignment="1" applyProtection="1">
      <alignment horizontal="center" vertical="center" wrapText="1"/>
      <protection/>
    </xf>
    <xf numFmtId="0" fontId="2" fillId="33" borderId="12" xfId="55" applyFill="1" applyBorder="1" applyAlignment="1" applyProtection="1">
      <alignment horizontal="center" vertical="center"/>
      <protection/>
    </xf>
    <xf numFmtId="0" fontId="2" fillId="33" borderId="13" xfId="55" applyFill="1" applyBorder="1" applyAlignment="1" applyProtection="1">
      <alignment horizontal="center" vertical="center"/>
      <protection/>
    </xf>
    <xf numFmtId="0" fontId="2" fillId="33" borderId="12" xfId="55" applyFont="1" applyFill="1" applyBorder="1" applyAlignment="1" applyProtection="1">
      <alignment horizontal="center" vertical="center" wrapText="1"/>
      <protection/>
    </xf>
    <xf numFmtId="0" fontId="2" fillId="33" borderId="13" xfId="55" applyFont="1" applyFill="1" applyBorder="1" applyAlignment="1" applyProtection="1">
      <alignment horizontal="center" vertical="center" wrapText="1"/>
      <protection/>
    </xf>
    <xf numFmtId="0" fontId="9" fillId="0" borderId="12" xfId="55" applyFont="1" applyFill="1" applyBorder="1" applyAlignment="1" applyProtection="1">
      <alignment horizontal="center" vertical="center"/>
      <protection locked="0"/>
    </xf>
    <xf numFmtId="0" fontId="9" fillId="0" borderId="13" xfId="55" applyFont="1" applyFill="1" applyBorder="1" applyAlignment="1" applyProtection="1">
      <alignment horizontal="center" vertical="center"/>
      <protection locked="0"/>
    </xf>
    <xf numFmtId="0" fontId="9" fillId="0" borderId="31" xfId="55" applyFont="1" applyFill="1" applyBorder="1" applyAlignment="1" applyProtection="1">
      <alignment horizontal="left" vertical="top" wrapText="1"/>
      <protection locked="0"/>
    </xf>
    <xf numFmtId="0" fontId="9" fillId="0" borderId="32" xfId="55" applyFont="1" applyFill="1" applyBorder="1" applyAlignment="1" applyProtection="1">
      <alignment horizontal="left" vertical="top" wrapText="1"/>
      <protection locked="0"/>
    </xf>
    <xf numFmtId="0" fontId="9" fillId="0" borderId="33" xfId="55" applyFont="1" applyFill="1" applyBorder="1" applyAlignment="1" applyProtection="1">
      <alignment horizontal="left" vertical="top" wrapText="1"/>
      <protection locked="0"/>
    </xf>
    <xf numFmtId="0" fontId="9" fillId="0" borderId="40" xfId="55" applyFont="1" applyFill="1" applyBorder="1" applyAlignment="1" applyProtection="1">
      <alignment horizontal="left" vertical="top" wrapText="1"/>
      <protection locked="0"/>
    </xf>
    <xf numFmtId="0" fontId="9" fillId="0" borderId="0" xfId="55" applyFont="1" applyFill="1" applyBorder="1" applyAlignment="1" applyProtection="1">
      <alignment horizontal="left" vertical="top" wrapText="1"/>
      <protection locked="0"/>
    </xf>
    <xf numFmtId="0" fontId="9" fillId="0" borderId="41" xfId="55" applyFont="1" applyFill="1" applyBorder="1" applyAlignment="1" applyProtection="1">
      <alignment horizontal="left" vertical="top" wrapText="1"/>
      <protection locked="0"/>
    </xf>
    <xf numFmtId="0" fontId="9" fillId="0" borderId="34" xfId="55" applyFont="1" applyFill="1" applyBorder="1" applyAlignment="1" applyProtection="1">
      <alignment horizontal="left" vertical="top" wrapText="1"/>
      <protection locked="0"/>
    </xf>
    <xf numFmtId="0" fontId="9" fillId="0" borderId="35" xfId="55" applyFont="1" applyFill="1" applyBorder="1" applyAlignment="1" applyProtection="1">
      <alignment horizontal="left" vertical="top" wrapText="1"/>
      <protection locked="0"/>
    </xf>
    <xf numFmtId="0" fontId="9" fillId="0" borderId="36" xfId="55" applyFont="1" applyFill="1" applyBorder="1" applyAlignment="1" applyProtection="1">
      <alignment horizontal="left" vertical="top" wrapText="1"/>
      <protection locked="0"/>
    </xf>
    <xf numFmtId="0" fontId="13" fillId="0" borderId="14" xfId="55" applyFont="1" applyBorder="1" applyAlignment="1" applyProtection="1">
      <alignment horizontal="center" vertical="center" wrapText="1"/>
      <protection locked="0"/>
    </xf>
    <xf numFmtId="0" fontId="13" fillId="0" borderId="13" xfId="55" applyFont="1" applyBorder="1" applyAlignment="1" applyProtection="1">
      <alignment horizontal="center" vertical="center" wrapText="1"/>
      <protection locked="0"/>
    </xf>
    <xf numFmtId="0" fontId="4" fillId="0" borderId="12" xfId="55" applyFont="1" applyFill="1" applyBorder="1" applyAlignment="1" applyProtection="1">
      <alignment horizontal="center" vertical="center"/>
      <protection/>
    </xf>
    <xf numFmtId="0" fontId="4" fillId="0" borderId="31" xfId="55" applyFont="1" applyFill="1" applyBorder="1" applyAlignment="1" applyProtection="1">
      <alignment horizontal="center" vertical="center" wrapText="1"/>
      <protection locked="0"/>
    </xf>
    <xf numFmtId="0" fontId="4" fillId="0" borderId="32" xfId="55" applyFont="1" applyFill="1" applyBorder="1" applyAlignment="1" applyProtection="1">
      <alignment horizontal="center" vertical="center" wrapText="1"/>
      <protection locked="0"/>
    </xf>
    <xf numFmtId="0" fontId="4" fillId="0" borderId="33" xfId="55" applyFont="1" applyFill="1" applyBorder="1" applyAlignment="1" applyProtection="1">
      <alignment horizontal="center" vertical="center" wrapText="1"/>
      <protection locked="0"/>
    </xf>
    <xf numFmtId="0" fontId="4" fillId="0" borderId="34" xfId="55" applyFont="1" applyFill="1" applyBorder="1" applyAlignment="1" applyProtection="1">
      <alignment horizontal="center" vertical="center" wrapText="1"/>
      <protection locked="0"/>
    </xf>
    <xf numFmtId="0" fontId="4" fillId="0" borderId="35" xfId="55" applyFont="1" applyFill="1" applyBorder="1" applyAlignment="1" applyProtection="1">
      <alignment horizontal="center" vertical="center" wrapText="1"/>
      <protection locked="0"/>
    </xf>
    <xf numFmtId="0" fontId="4" fillId="0" borderId="36" xfId="55" applyFont="1" applyFill="1" applyBorder="1" applyAlignment="1" applyProtection="1">
      <alignment horizontal="center" vertical="center" wrapText="1"/>
      <protection locked="0"/>
    </xf>
    <xf numFmtId="0" fontId="5" fillId="42" borderId="33" xfId="55" applyFont="1" applyFill="1" applyBorder="1" applyAlignment="1" applyProtection="1">
      <alignment horizontal="center" vertical="center" wrapText="1"/>
      <protection/>
    </xf>
    <xf numFmtId="0" fontId="5" fillId="42" borderId="34" xfId="55" applyFont="1" applyFill="1" applyBorder="1" applyAlignment="1" applyProtection="1">
      <alignment horizontal="center" vertical="center" wrapText="1"/>
      <protection/>
    </xf>
    <xf numFmtId="0" fontId="5" fillId="42" borderId="35" xfId="55" applyFont="1" applyFill="1" applyBorder="1" applyAlignment="1" applyProtection="1">
      <alignment horizontal="center" vertical="center" wrapText="1"/>
      <protection/>
    </xf>
    <xf numFmtId="0" fontId="5" fillId="42" borderId="36" xfId="55" applyFont="1" applyFill="1" applyBorder="1" applyAlignment="1" applyProtection="1">
      <alignment horizontal="center" vertical="center" wrapText="1"/>
      <protection/>
    </xf>
    <xf numFmtId="0" fontId="4" fillId="0" borderId="31" xfId="55" applyFont="1" applyBorder="1" applyAlignment="1" applyProtection="1">
      <alignment horizontal="center" vertical="center" wrapText="1"/>
      <protection locked="0"/>
    </xf>
    <xf numFmtId="0" fontId="4" fillId="0" borderId="34" xfId="55" applyFont="1" applyBorder="1" applyAlignment="1" applyProtection="1">
      <alignment horizontal="center" vertical="center" wrapText="1"/>
      <protection locked="0"/>
    </xf>
    <xf numFmtId="0" fontId="6" fillId="34" borderId="12" xfId="53" applyFont="1" applyFill="1" applyBorder="1" applyAlignment="1">
      <alignment horizontal="center" vertical="center" wrapText="1"/>
      <protection/>
    </xf>
    <xf numFmtId="0" fontId="6" fillId="34" borderId="14" xfId="53"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9" fillId="0" borderId="12" xfId="55" applyFont="1" applyBorder="1" applyAlignment="1" applyProtection="1">
      <alignment horizontal="center" vertical="center"/>
      <protection locked="0"/>
    </xf>
    <xf numFmtId="0" fontId="9" fillId="0" borderId="13" xfId="55" applyFont="1" applyBorder="1" applyAlignment="1" applyProtection="1">
      <alignment horizontal="center" vertical="center"/>
      <protection locked="0"/>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Neutrale" xfId="49"/>
    <cellStyle name="Normale 2" xfId="50"/>
    <cellStyle name="Normale 3" xfId="51"/>
    <cellStyle name="Normale 4" xfId="52"/>
    <cellStyle name="Normale 5" xfId="53"/>
    <cellStyle name="Normale 6" xfId="54"/>
    <cellStyle name="Normale_OBJ_rev09" xfId="55"/>
    <cellStyle name="Nota" xfId="56"/>
    <cellStyle name="Output" xfId="57"/>
    <cellStyle name="Percent" xfId="58"/>
    <cellStyle name="Percentuale 2" xfId="59"/>
    <cellStyle name="Percentuale 3"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 name="Valuta 2" xfId="73"/>
    <cellStyle name="Währung" xfId="74"/>
  </cellStyles>
  <dxfs count="23">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22"/>
      </font>
      <fill>
        <patternFill>
          <bgColor indexed="22"/>
        </patternFill>
      </fill>
    </dxf>
    <dxf>
      <font>
        <color indexed="10"/>
      </font>
      <fill>
        <patternFill>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color indexed="22"/>
      </font>
      <fill>
        <patternFill>
          <bgColor indexed="22"/>
        </patternFill>
      </fill>
    </dxf>
    <dxf>
      <font>
        <color indexed="10"/>
      </font>
      <fill>
        <patternFill>
          <bgColor indexed="10"/>
        </patternFill>
      </fill>
    </dxf>
    <dxf>
      <font>
        <color rgb="FFFF0000"/>
      </font>
      <fill>
        <patternFill>
          <bgColor rgb="FFFF0000"/>
        </patternFill>
      </fill>
      <border/>
    </dxf>
    <dxf>
      <font>
        <color rgb="FFC0C0C0"/>
      </font>
      <fill>
        <patternFill>
          <bgColor rgb="FFC0C0C0"/>
        </patternFill>
      </fill>
      <border/>
    </dxf>
    <dxf>
      <font>
        <b val="0"/>
        <color rgb="FFFF0000"/>
      </font>
      <fill>
        <patternFill patternType="solid">
          <fgColor rgb="FF993300"/>
          <bgColor rgb="FFFF0000"/>
        </patternFill>
      </fill>
      <border/>
    </dxf>
    <dxf>
      <font>
        <b val="0"/>
        <color rgb="FFC0C0C0"/>
      </font>
      <fill>
        <patternFill patternType="solid">
          <fgColor rgb="FFCCCCFF"/>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Elisabetta\Temporary%20Internet%20Files\OLK7\OBJ_rev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2">
        <row r="2">
          <cell r="B2" t="str">
            <v>AREA 1 PROVA</v>
          </cell>
          <cell r="C2" t="str">
            <v>Nome e cognome</v>
          </cell>
          <cell r="E2" t="str">
            <v>SVIL</v>
          </cell>
        </row>
        <row r="3">
          <cell r="E3" t="str">
            <v>S</v>
          </cell>
        </row>
        <row r="4">
          <cell r="E4" t="str">
            <v>PROC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U65402"/>
  <sheetViews>
    <sheetView tabSelected="1" zoomScalePageLayoutView="0" workbookViewId="0" topLeftCell="A1">
      <selection activeCell="A1" sqref="A1:N1"/>
    </sheetView>
  </sheetViews>
  <sheetFormatPr defaultColWidth="9.140625" defaultRowHeight="15"/>
  <cols>
    <col min="1" max="1" width="8.57421875" style="1" customWidth="1"/>
    <col min="2" max="3" width="12.28125" style="1" customWidth="1"/>
    <col min="4" max="4" width="6.421875" style="1" customWidth="1"/>
    <col min="5" max="6" width="4.8515625" style="1" customWidth="1"/>
    <col min="7" max="7" width="6.57421875" style="1" customWidth="1"/>
    <col min="8" max="8" width="4.421875" style="1" customWidth="1"/>
    <col min="9" max="9" width="6.57421875" style="1" customWidth="1"/>
    <col min="10" max="10" width="7.140625" style="1" customWidth="1"/>
    <col min="11" max="11" width="6.57421875" style="1" customWidth="1"/>
    <col min="12" max="12" width="6.8515625" style="1" customWidth="1"/>
    <col min="13" max="13" width="6.57421875" style="1" customWidth="1"/>
    <col min="14" max="14" width="6.7109375" style="1" customWidth="1"/>
    <col min="15" max="15" width="9.140625" style="1" customWidth="1"/>
    <col min="16" max="16" width="2.8515625" style="1" customWidth="1"/>
    <col min="17" max="17" width="7.140625" style="1" customWidth="1"/>
    <col min="18" max="18" width="4.57421875" style="1" customWidth="1"/>
    <col min="19" max="19" width="10.8515625" style="1" bestFit="1" customWidth="1"/>
    <col min="20" max="244" width="9.140625" style="1" customWidth="1"/>
    <col min="245" max="245" width="14.140625" style="1" bestFit="1" customWidth="1"/>
    <col min="246" max="16384" width="9.140625" style="1" customWidth="1"/>
  </cols>
  <sheetData>
    <row r="1" spans="1:14" ht="18" customHeight="1">
      <c r="A1" s="128" t="s">
        <v>0</v>
      </c>
      <c r="B1" s="129"/>
      <c r="C1" s="129"/>
      <c r="D1" s="129"/>
      <c r="E1" s="129"/>
      <c r="F1" s="129"/>
      <c r="G1" s="129"/>
      <c r="H1" s="129"/>
      <c r="I1" s="129"/>
      <c r="J1" s="129"/>
      <c r="K1" s="129"/>
      <c r="L1" s="129"/>
      <c r="M1" s="129"/>
      <c r="N1" s="130"/>
    </row>
    <row r="2" spans="1:14" s="3" customFormat="1" ht="51" customHeight="1">
      <c r="A2" s="131" t="s">
        <v>1</v>
      </c>
      <c r="B2" s="132"/>
      <c r="C2" s="132"/>
      <c r="D2" s="133"/>
      <c r="E2" s="134"/>
      <c r="F2" s="135"/>
      <c r="G2" s="135"/>
      <c r="H2" s="136"/>
      <c r="I2" s="137" t="s">
        <v>2</v>
      </c>
      <c r="J2" s="137"/>
      <c r="K2" s="137"/>
      <c r="L2" s="137"/>
      <c r="M2" s="137"/>
      <c r="N2" s="137"/>
    </row>
    <row r="3" spans="1:14" s="3" customFormat="1" ht="12.75" customHeight="1">
      <c r="A3" s="138" t="s">
        <v>3</v>
      </c>
      <c r="B3" s="139"/>
      <c r="C3" s="139"/>
      <c r="D3" s="140"/>
      <c r="E3" s="144"/>
      <c r="F3" s="145"/>
      <c r="G3" s="145"/>
      <c r="H3" s="145"/>
      <c r="I3" s="146" t="s">
        <v>4</v>
      </c>
      <c r="J3" s="147"/>
      <c r="K3" s="147"/>
      <c r="L3" s="148"/>
      <c r="M3" s="148"/>
      <c r="N3" s="149"/>
    </row>
    <row r="4" spans="1:14" s="3" customFormat="1" ht="21.75" customHeight="1">
      <c r="A4" s="141"/>
      <c r="B4" s="142"/>
      <c r="C4" s="142"/>
      <c r="D4" s="143"/>
      <c r="E4" s="145"/>
      <c r="F4" s="145"/>
      <c r="G4" s="145"/>
      <c r="H4" s="145"/>
      <c r="I4" s="150"/>
      <c r="J4" s="151"/>
      <c r="K4" s="151"/>
      <c r="L4" s="151"/>
      <c r="M4" s="151"/>
      <c r="N4" s="152"/>
    </row>
    <row r="5" spans="1:14" s="3" customFormat="1" ht="21.75" customHeight="1">
      <c r="A5" s="158" t="s">
        <v>5</v>
      </c>
      <c r="B5" s="159"/>
      <c r="C5" s="159"/>
      <c r="D5" s="160"/>
      <c r="E5" s="164" t="s">
        <v>139</v>
      </c>
      <c r="F5" s="164"/>
      <c r="G5" s="164"/>
      <c r="H5" s="165"/>
      <c r="I5" s="168" t="s">
        <v>6</v>
      </c>
      <c r="J5" s="168"/>
      <c r="K5" s="168"/>
      <c r="L5" s="168"/>
      <c r="M5" s="168"/>
      <c r="N5" s="168"/>
    </row>
    <row r="6" spans="1:14" s="3" customFormat="1" ht="27" customHeight="1">
      <c r="A6" s="161"/>
      <c r="B6" s="162"/>
      <c r="C6" s="162"/>
      <c r="D6" s="163"/>
      <c r="E6" s="166"/>
      <c r="F6" s="166"/>
      <c r="G6" s="166"/>
      <c r="H6" s="167"/>
      <c r="I6" s="169">
        <v>2020</v>
      </c>
      <c r="J6" s="170"/>
      <c r="K6" s="171">
        <v>2021</v>
      </c>
      <c r="L6" s="171"/>
      <c r="M6" s="171">
        <v>2022</v>
      </c>
      <c r="N6" s="171"/>
    </row>
    <row r="7" spans="1:14" s="3" customFormat="1" ht="53.25" customHeight="1">
      <c r="A7" s="125" t="s">
        <v>7</v>
      </c>
      <c r="B7" s="126"/>
      <c r="C7" s="126"/>
      <c r="D7" s="127"/>
      <c r="E7" s="135" t="s">
        <v>146</v>
      </c>
      <c r="F7" s="135"/>
      <c r="G7" s="135"/>
      <c r="H7" s="136"/>
      <c r="I7" s="117" t="s">
        <v>8</v>
      </c>
      <c r="J7" s="118"/>
      <c r="K7" s="119" t="s">
        <v>8</v>
      </c>
      <c r="L7" s="119"/>
      <c r="M7" s="119" t="s">
        <v>8</v>
      </c>
      <c r="N7" s="119"/>
    </row>
    <row r="8" spans="1:18" ht="38.25" customHeight="1">
      <c r="A8" s="153" t="s">
        <v>9</v>
      </c>
      <c r="B8" s="154"/>
      <c r="C8" s="155" t="s">
        <v>10</v>
      </c>
      <c r="D8" s="156"/>
      <c r="E8" s="156"/>
      <c r="F8" s="156"/>
      <c r="G8" s="156"/>
      <c r="H8" s="156"/>
      <c r="I8" s="156"/>
      <c r="J8" s="156"/>
      <c r="K8" s="156"/>
      <c r="L8" s="156"/>
      <c r="M8" s="156"/>
      <c r="N8" s="157"/>
      <c r="R8" s="4"/>
    </row>
    <row r="9" spans="1:14" ht="19.5" customHeight="1">
      <c r="A9" s="176" t="s">
        <v>11</v>
      </c>
      <c r="B9" s="177"/>
      <c r="C9" s="182" t="s">
        <v>151</v>
      </c>
      <c r="D9" s="183"/>
      <c r="E9" s="183"/>
      <c r="F9" s="183"/>
      <c r="G9" s="183"/>
      <c r="H9" s="183"/>
      <c r="I9" s="183"/>
      <c r="J9" s="183"/>
      <c r="K9" s="183"/>
      <c r="L9" s="183"/>
      <c r="M9" s="183"/>
      <c r="N9" s="184"/>
    </row>
    <row r="10" spans="1:14" ht="19.5" customHeight="1">
      <c r="A10" s="178"/>
      <c r="B10" s="179"/>
      <c r="C10" s="185"/>
      <c r="D10" s="186"/>
      <c r="E10" s="186"/>
      <c r="F10" s="186"/>
      <c r="G10" s="186"/>
      <c r="H10" s="186"/>
      <c r="I10" s="186"/>
      <c r="J10" s="186"/>
      <c r="K10" s="186"/>
      <c r="L10" s="186"/>
      <c r="M10" s="186"/>
      <c r="N10" s="187"/>
    </row>
    <row r="11" spans="1:14" ht="22.5" customHeight="1">
      <c r="A11" s="178"/>
      <c r="B11" s="179"/>
      <c r="C11" s="185"/>
      <c r="D11" s="186"/>
      <c r="E11" s="186"/>
      <c r="F11" s="186"/>
      <c r="G11" s="186"/>
      <c r="H11" s="186"/>
      <c r="I11" s="186"/>
      <c r="J11" s="186"/>
      <c r="K11" s="186"/>
      <c r="L11" s="186"/>
      <c r="M11" s="186"/>
      <c r="N11" s="187"/>
    </row>
    <row r="12" spans="1:14" ht="31.5" customHeight="1">
      <c r="A12" s="178"/>
      <c r="B12" s="179"/>
      <c r="C12" s="185"/>
      <c r="D12" s="186"/>
      <c r="E12" s="186"/>
      <c r="F12" s="186"/>
      <c r="G12" s="186"/>
      <c r="H12" s="186"/>
      <c r="I12" s="186"/>
      <c r="J12" s="186"/>
      <c r="K12" s="186"/>
      <c r="L12" s="186"/>
      <c r="M12" s="186"/>
      <c r="N12" s="187"/>
    </row>
    <row r="13" spans="1:14" ht="18.75" customHeight="1" hidden="1">
      <c r="A13" s="178"/>
      <c r="B13" s="179"/>
      <c r="C13" s="185"/>
      <c r="D13" s="186"/>
      <c r="E13" s="186"/>
      <c r="F13" s="186"/>
      <c r="G13" s="186"/>
      <c r="H13" s="186"/>
      <c r="I13" s="186"/>
      <c r="J13" s="186"/>
      <c r="K13" s="186"/>
      <c r="L13" s="186"/>
      <c r="M13" s="186"/>
      <c r="N13" s="187"/>
    </row>
    <row r="14" spans="1:14" ht="16.5" customHeight="1" hidden="1">
      <c r="A14" s="178"/>
      <c r="B14" s="179"/>
      <c r="C14" s="185"/>
      <c r="D14" s="186"/>
      <c r="E14" s="186"/>
      <c r="F14" s="186"/>
      <c r="G14" s="186"/>
      <c r="H14" s="186"/>
      <c r="I14" s="186"/>
      <c r="J14" s="186"/>
      <c r="K14" s="186"/>
      <c r="L14" s="186"/>
      <c r="M14" s="186"/>
      <c r="N14" s="187"/>
    </row>
    <row r="15" spans="1:14" ht="23.25" customHeight="1" hidden="1">
      <c r="A15" s="178"/>
      <c r="B15" s="179"/>
      <c r="C15" s="185"/>
      <c r="D15" s="186"/>
      <c r="E15" s="186"/>
      <c r="F15" s="186"/>
      <c r="G15" s="186"/>
      <c r="H15" s="186"/>
      <c r="I15" s="186"/>
      <c r="J15" s="186"/>
      <c r="K15" s="186"/>
      <c r="L15" s="186"/>
      <c r="M15" s="186"/>
      <c r="N15" s="187"/>
    </row>
    <row r="16" spans="1:14" ht="20.25" customHeight="1" hidden="1">
      <c r="A16" s="178"/>
      <c r="B16" s="179"/>
      <c r="C16" s="185"/>
      <c r="D16" s="186"/>
      <c r="E16" s="186"/>
      <c r="F16" s="186"/>
      <c r="G16" s="186"/>
      <c r="H16" s="186"/>
      <c r="I16" s="186"/>
      <c r="J16" s="186"/>
      <c r="K16" s="186"/>
      <c r="L16" s="186"/>
      <c r="M16" s="186"/>
      <c r="N16" s="187"/>
    </row>
    <row r="17" spans="1:14" ht="13.5" customHeight="1" hidden="1">
      <c r="A17" s="178"/>
      <c r="B17" s="179"/>
      <c r="C17" s="185"/>
      <c r="D17" s="186"/>
      <c r="E17" s="186"/>
      <c r="F17" s="186"/>
      <c r="G17" s="186"/>
      <c r="H17" s="186"/>
      <c r="I17" s="186"/>
      <c r="J17" s="186"/>
      <c r="K17" s="186"/>
      <c r="L17" s="186"/>
      <c r="M17" s="186"/>
      <c r="N17" s="187"/>
    </row>
    <row r="18" spans="1:14" ht="13.5" customHeight="1" hidden="1">
      <c r="A18" s="178"/>
      <c r="B18" s="179"/>
      <c r="C18" s="185"/>
      <c r="D18" s="186"/>
      <c r="E18" s="186"/>
      <c r="F18" s="186"/>
      <c r="G18" s="186"/>
      <c r="H18" s="186"/>
      <c r="I18" s="186"/>
      <c r="J18" s="186"/>
      <c r="K18" s="186"/>
      <c r="L18" s="186"/>
      <c r="M18" s="186"/>
      <c r="N18" s="187"/>
    </row>
    <row r="19" spans="1:14" ht="13.5" customHeight="1">
      <c r="A19" s="178"/>
      <c r="B19" s="179"/>
      <c r="C19" s="185"/>
      <c r="D19" s="186"/>
      <c r="E19" s="186"/>
      <c r="F19" s="186"/>
      <c r="G19" s="186"/>
      <c r="H19" s="186"/>
      <c r="I19" s="186"/>
      <c r="J19" s="186"/>
      <c r="K19" s="186"/>
      <c r="L19" s="186"/>
      <c r="M19" s="186"/>
      <c r="N19" s="187"/>
    </row>
    <row r="20" spans="1:14" ht="13.5" customHeight="1">
      <c r="A20" s="178"/>
      <c r="B20" s="179"/>
      <c r="C20" s="185"/>
      <c r="D20" s="186"/>
      <c r="E20" s="186"/>
      <c r="F20" s="186"/>
      <c r="G20" s="186"/>
      <c r="H20" s="186"/>
      <c r="I20" s="186"/>
      <c r="J20" s="186"/>
      <c r="K20" s="186"/>
      <c r="L20" s="186"/>
      <c r="M20" s="186"/>
      <c r="N20" s="187"/>
    </row>
    <row r="21" spans="1:14" ht="55.5" customHeight="1">
      <c r="A21" s="180"/>
      <c r="B21" s="181"/>
      <c r="C21" s="188"/>
      <c r="D21" s="189"/>
      <c r="E21" s="189"/>
      <c r="F21" s="189"/>
      <c r="G21" s="189"/>
      <c r="H21" s="189"/>
      <c r="I21" s="189"/>
      <c r="J21" s="189"/>
      <c r="K21" s="189"/>
      <c r="L21" s="189"/>
      <c r="M21" s="189"/>
      <c r="N21" s="190"/>
    </row>
    <row r="22" spans="1:166" ht="18.75" customHeight="1">
      <c r="A22" s="191" t="s">
        <v>12</v>
      </c>
      <c r="B22" s="192"/>
      <c r="C22" s="192"/>
      <c r="D22" s="192"/>
      <c r="E22" s="192"/>
      <c r="F22" s="192"/>
      <c r="G22" s="192"/>
      <c r="H22" s="192"/>
      <c r="I22" s="192"/>
      <c r="J22" s="192"/>
      <c r="K22" s="192"/>
      <c r="L22" s="192"/>
      <c r="M22" s="192"/>
      <c r="N22" s="193"/>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42" customHeight="1">
      <c r="A23" s="7">
        <v>1</v>
      </c>
      <c r="B23" s="122" t="s">
        <v>13</v>
      </c>
      <c r="C23" s="123"/>
      <c r="D23" s="123"/>
      <c r="E23" s="123"/>
      <c r="F23" s="123"/>
      <c r="G23" s="124"/>
      <c r="H23" s="7">
        <v>6</v>
      </c>
      <c r="I23" s="172" t="s">
        <v>14</v>
      </c>
      <c r="J23" s="173"/>
      <c r="K23" s="173"/>
      <c r="L23" s="173"/>
      <c r="M23" s="173"/>
      <c r="N23" s="174"/>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40.5" customHeight="1">
      <c r="A24" s="7">
        <v>2</v>
      </c>
      <c r="B24" s="122" t="s">
        <v>15</v>
      </c>
      <c r="C24" s="123"/>
      <c r="D24" s="123"/>
      <c r="E24" s="123"/>
      <c r="F24" s="123"/>
      <c r="G24" s="124"/>
      <c r="H24" s="7">
        <v>7</v>
      </c>
      <c r="I24" s="122" t="s">
        <v>16</v>
      </c>
      <c r="J24" s="123"/>
      <c r="K24" s="123"/>
      <c r="L24" s="123"/>
      <c r="M24" s="123"/>
      <c r="N24" s="124"/>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38.25" customHeight="1">
      <c r="A25" s="7">
        <v>3</v>
      </c>
      <c r="B25" s="122" t="s">
        <v>17</v>
      </c>
      <c r="C25" s="123"/>
      <c r="D25" s="123"/>
      <c r="E25" s="123"/>
      <c r="F25" s="123"/>
      <c r="G25" s="124"/>
      <c r="H25" s="7">
        <v>8</v>
      </c>
      <c r="I25" s="122" t="s">
        <v>18</v>
      </c>
      <c r="J25" s="123"/>
      <c r="K25" s="123"/>
      <c r="L25" s="123"/>
      <c r="M25" s="123"/>
      <c r="N25" s="124"/>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33.75" customHeight="1">
      <c r="A26" s="7">
        <v>4</v>
      </c>
      <c r="B26" s="122" t="s">
        <v>19</v>
      </c>
      <c r="C26" s="123"/>
      <c r="D26" s="123"/>
      <c r="E26" s="123"/>
      <c r="F26" s="123"/>
      <c r="G26" s="124"/>
      <c r="H26" s="7">
        <v>9</v>
      </c>
      <c r="I26" s="172" t="s">
        <v>171</v>
      </c>
      <c r="J26" s="173"/>
      <c r="K26" s="173"/>
      <c r="L26" s="173"/>
      <c r="M26" s="173"/>
      <c r="N26" s="174"/>
    </row>
    <row r="27" spans="1:14" ht="54" customHeight="1">
      <c r="A27" s="7">
        <v>5</v>
      </c>
      <c r="B27" s="122" t="s">
        <v>138</v>
      </c>
      <c r="C27" s="123"/>
      <c r="D27" s="123"/>
      <c r="E27" s="123"/>
      <c r="F27" s="123"/>
      <c r="G27" s="124"/>
      <c r="H27" s="7">
        <v>10</v>
      </c>
      <c r="I27" s="175"/>
      <c r="J27" s="175"/>
      <c r="K27" s="175"/>
      <c r="L27" s="175"/>
      <c r="M27" s="175"/>
      <c r="N27" s="175"/>
    </row>
    <row r="28" spans="1:18" ht="15">
      <c r="A28" s="194" t="s">
        <v>140</v>
      </c>
      <c r="B28" s="195"/>
      <c r="C28" s="195"/>
      <c r="D28" s="195"/>
      <c r="E28" s="195"/>
      <c r="F28" s="195"/>
      <c r="G28" s="195"/>
      <c r="H28" s="195"/>
      <c r="I28" s="195"/>
      <c r="J28" s="195"/>
      <c r="K28" s="195"/>
      <c r="L28" s="195"/>
      <c r="M28" s="195"/>
      <c r="N28" s="195"/>
      <c r="O28" s="196"/>
      <c r="P28" s="196"/>
      <c r="Q28" s="196"/>
      <c r="R28" s="197"/>
    </row>
    <row r="29" spans="1:18" ht="27.75" customHeight="1">
      <c r="A29" s="198" t="s">
        <v>20</v>
      </c>
      <c r="B29" s="199"/>
      <c r="C29" s="199"/>
      <c r="D29" s="199"/>
      <c r="E29" s="199"/>
      <c r="F29" s="199"/>
      <c r="G29" s="199"/>
      <c r="H29" s="200"/>
      <c r="I29" s="191" t="s">
        <v>152</v>
      </c>
      <c r="J29" s="193"/>
      <c r="K29" s="201" t="s">
        <v>153</v>
      </c>
      <c r="L29" s="201"/>
      <c r="M29" s="202" t="s">
        <v>21</v>
      </c>
      <c r="N29" s="202"/>
      <c r="O29" s="202">
        <v>2021</v>
      </c>
      <c r="P29" s="202"/>
      <c r="Q29" s="202">
        <v>2022</v>
      </c>
      <c r="R29" s="202"/>
    </row>
    <row r="30" spans="1:18" ht="12.75">
      <c r="A30" s="203" t="s">
        <v>22</v>
      </c>
      <c r="B30" s="204"/>
      <c r="C30" s="204"/>
      <c r="D30" s="204"/>
      <c r="E30" s="204"/>
      <c r="F30" s="204"/>
      <c r="G30" s="204"/>
      <c r="H30" s="205"/>
      <c r="I30" s="89">
        <v>4</v>
      </c>
      <c r="J30" s="89"/>
      <c r="K30" s="206"/>
      <c r="L30" s="206"/>
      <c r="M30" s="109"/>
      <c r="N30" s="109"/>
      <c r="O30" s="89">
        <v>4</v>
      </c>
      <c r="P30" s="89"/>
      <c r="Q30" s="109">
        <v>4</v>
      </c>
      <c r="R30" s="109"/>
    </row>
    <row r="31" spans="1:18" ht="12.75">
      <c r="A31" s="203" t="s">
        <v>23</v>
      </c>
      <c r="B31" s="204"/>
      <c r="C31" s="204"/>
      <c r="D31" s="204"/>
      <c r="E31" s="204"/>
      <c r="F31" s="204"/>
      <c r="G31" s="204"/>
      <c r="H31" s="205"/>
      <c r="I31" s="89" t="s">
        <v>24</v>
      </c>
      <c r="J31" s="89"/>
      <c r="K31" s="89"/>
      <c r="L31" s="89"/>
      <c r="M31" s="109"/>
      <c r="N31" s="109"/>
      <c r="O31" s="89" t="s">
        <v>24</v>
      </c>
      <c r="P31" s="89"/>
      <c r="Q31" s="89" t="s">
        <v>24</v>
      </c>
      <c r="R31" s="89"/>
    </row>
    <row r="32" spans="1:18" ht="12.75">
      <c r="A32" s="203" t="s">
        <v>25</v>
      </c>
      <c r="B32" s="204"/>
      <c r="C32" s="204"/>
      <c r="D32" s="204"/>
      <c r="E32" s="204"/>
      <c r="F32" s="204"/>
      <c r="G32" s="204"/>
      <c r="H32" s="205"/>
      <c r="I32" s="120">
        <v>1</v>
      </c>
      <c r="J32" s="89"/>
      <c r="K32" s="207"/>
      <c r="L32" s="206"/>
      <c r="M32" s="121"/>
      <c r="N32" s="109"/>
      <c r="O32" s="120">
        <v>1</v>
      </c>
      <c r="P32" s="89"/>
      <c r="Q32" s="120">
        <v>1</v>
      </c>
      <c r="R32" s="89"/>
    </row>
    <row r="33" spans="1:18" ht="39" customHeight="1">
      <c r="A33" s="203" t="s">
        <v>136</v>
      </c>
      <c r="B33" s="204"/>
      <c r="C33" s="204"/>
      <c r="D33" s="204"/>
      <c r="E33" s="204"/>
      <c r="F33" s="204"/>
      <c r="G33" s="204"/>
      <c r="H33" s="205"/>
      <c r="I33" s="89" t="s">
        <v>137</v>
      </c>
      <c r="J33" s="89"/>
      <c r="K33" s="207"/>
      <c r="L33" s="206"/>
      <c r="M33" s="109"/>
      <c r="N33" s="109"/>
      <c r="O33" s="89" t="s">
        <v>137</v>
      </c>
      <c r="P33" s="89"/>
      <c r="Q33" s="89" t="s">
        <v>137</v>
      </c>
      <c r="R33" s="89"/>
    </row>
    <row r="34" spans="1:18" ht="24.75" customHeight="1">
      <c r="A34" s="198" t="s">
        <v>26</v>
      </c>
      <c r="B34" s="199"/>
      <c r="C34" s="199"/>
      <c r="D34" s="199"/>
      <c r="E34" s="199"/>
      <c r="F34" s="199"/>
      <c r="G34" s="199"/>
      <c r="H34" s="200"/>
      <c r="I34" s="191" t="s">
        <v>152</v>
      </c>
      <c r="J34" s="193"/>
      <c r="K34" s="201" t="s">
        <v>153</v>
      </c>
      <c r="L34" s="201"/>
      <c r="M34" s="202" t="s">
        <v>21</v>
      </c>
      <c r="N34" s="202"/>
      <c r="O34" s="202">
        <v>2021</v>
      </c>
      <c r="P34" s="202"/>
      <c r="Q34" s="202">
        <v>2022</v>
      </c>
      <c r="R34" s="202"/>
    </row>
    <row r="35" spans="1:18" ht="15.75" customHeight="1">
      <c r="A35" s="203" t="s">
        <v>27</v>
      </c>
      <c r="B35" s="204"/>
      <c r="C35" s="204"/>
      <c r="D35" s="204"/>
      <c r="E35" s="204"/>
      <c r="F35" s="204"/>
      <c r="G35" s="204"/>
      <c r="H35" s="205"/>
      <c r="I35" s="208">
        <v>43861</v>
      </c>
      <c r="J35" s="109"/>
      <c r="K35" s="209"/>
      <c r="L35" s="89"/>
      <c r="M35" s="109"/>
      <c r="N35" s="109"/>
      <c r="O35" s="208">
        <v>44227</v>
      </c>
      <c r="P35" s="109"/>
      <c r="Q35" s="208">
        <v>44592</v>
      </c>
      <c r="R35" s="109"/>
    </row>
    <row r="36" spans="1:18" ht="33" customHeight="1">
      <c r="A36" s="203" t="s">
        <v>15</v>
      </c>
      <c r="B36" s="204"/>
      <c r="C36" s="204"/>
      <c r="D36" s="204"/>
      <c r="E36" s="204"/>
      <c r="F36" s="204"/>
      <c r="G36" s="204"/>
      <c r="H36" s="205"/>
      <c r="I36" s="210">
        <v>44043</v>
      </c>
      <c r="J36" s="211"/>
      <c r="K36" s="208"/>
      <c r="L36" s="109"/>
      <c r="M36" s="109"/>
      <c r="N36" s="109"/>
      <c r="O36" s="208">
        <v>44316</v>
      </c>
      <c r="P36" s="109"/>
      <c r="Q36" s="208">
        <v>44652</v>
      </c>
      <c r="R36" s="109"/>
    </row>
    <row r="37" spans="1:18" ht="26.25" customHeight="1">
      <c r="A37" s="203" t="s">
        <v>28</v>
      </c>
      <c r="B37" s="204"/>
      <c r="C37" s="204"/>
      <c r="D37" s="204"/>
      <c r="E37" s="204"/>
      <c r="F37" s="204"/>
      <c r="G37" s="204"/>
      <c r="H37" s="205"/>
      <c r="I37" s="208">
        <v>44227</v>
      </c>
      <c r="J37" s="109"/>
      <c r="K37" s="209"/>
      <c r="L37" s="89"/>
      <c r="M37" s="109"/>
      <c r="N37" s="109"/>
      <c r="O37" s="208">
        <v>44592</v>
      </c>
      <c r="P37" s="109"/>
      <c r="Q37" s="208">
        <v>44957</v>
      </c>
      <c r="R37" s="109"/>
    </row>
    <row r="38" spans="1:18" ht="12.75">
      <c r="A38" s="203" t="s">
        <v>29</v>
      </c>
      <c r="B38" s="204"/>
      <c r="C38" s="204"/>
      <c r="D38" s="204"/>
      <c r="E38" s="204"/>
      <c r="F38" s="204"/>
      <c r="G38" s="204"/>
      <c r="H38" s="205"/>
      <c r="I38" s="208">
        <v>44196</v>
      </c>
      <c r="J38" s="109"/>
      <c r="K38" s="209"/>
      <c r="L38" s="89"/>
      <c r="M38" s="109"/>
      <c r="N38" s="109"/>
      <c r="O38" s="208">
        <v>44561</v>
      </c>
      <c r="P38" s="109"/>
      <c r="Q38" s="208">
        <v>44926</v>
      </c>
      <c r="R38" s="109"/>
    </row>
    <row r="39" spans="1:18" ht="24.75" customHeight="1">
      <c r="A39" s="198" t="s">
        <v>31</v>
      </c>
      <c r="B39" s="199"/>
      <c r="C39" s="199"/>
      <c r="D39" s="199"/>
      <c r="E39" s="199"/>
      <c r="F39" s="199"/>
      <c r="G39" s="199"/>
      <c r="H39" s="200"/>
      <c r="I39" s="191" t="s">
        <v>152</v>
      </c>
      <c r="J39" s="193"/>
      <c r="K39" s="201" t="s">
        <v>153</v>
      </c>
      <c r="L39" s="201"/>
      <c r="M39" s="202" t="s">
        <v>21</v>
      </c>
      <c r="N39" s="202"/>
      <c r="O39" s="202">
        <v>2021</v>
      </c>
      <c r="P39" s="202"/>
      <c r="Q39" s="202">
        <v>2022</v>
      </c>
      <c r="R39" s="202"/>
    </row>
    <row r="40" spans="1:18" ht="29.25" customHeight="1">
      <c r="A40" s="203" t="s">
        <v>32</v>
      </c>
      <c r="B40" s="204"/>
      <c r="C40" s="204"/>
      <c r="D40" s="204"/>
      <c r="E40" s="204"/>
      <c r="F40" s="204"/>
      <c r="G40" s="204"/>
      <c r="H40" s="205"/>
      <c r="I40" s="212">
        <v>6541.8</v>
      </c>
      <c r="J40" s="213"/>
      <c r="K40" s="212"/>
      <c r="L40" s="213"/>
      <c r="M40" s="212"/>
      <c r="N40" s="213"/>
      <c r="O40" s="212">
        <v>6541.8</v>
      </c>
      <c r="P40" s="213"/>
      <c r="Q40" s="212">
        <v>6541.8</v>
      </c>
      <c r="R40" s="213"/>
    </row>
    <row r="41" spans="1:18" ht="0.75" customHeight="1">
      <c r="A41" s="203"/>
      <c r="B41" s="204"/>
      <c r="C41" s="204"/>
      <c r="D41" s="204"/>
      <c r="E41" s="204"/>
      <c r="F41" s="204"/>
      <c r="G41" s="204"/>
      <c r="H41" s="205"/>
      <c r="I41" s="214"/>
      <c r="J41" s="214"/>
      <c r="K41" s="206"/>
      <c r="L41" s="206"/>
      <c r="M41" s="109"/>
      <c r="N41" s="109"/>
      <c r="O41" s="89"/>
      <c r="P41" s="89"/>
      <c r="Q41" s="109"/>
      <c r="R41" s="109"/>
    </row>
    <row r="42" spans="1:18" ht="12.75" hidden="1">
      <c r="A42" s="203"/>
      <c r="B42" s="204"/>
      <c r="C42" s="204"/>
      <c r="D42" s="204"/>
      <c r="E42" s="204"/>
      <c r="F42" s="204"/>
      <c r="G42" s="204"/>
      <c r="H42" s="205"/>
      <c r="I42" s="89"/>
      <c r="J42" s="89"/>
      <c r="K42" s="206"/>
      <c r="L42" s="206"/>
      <c r="M42" s="109"/>
      <c r="N42" s="109"/>
      <c r="O42" s="89"/>
      <c r="P42" s="89"/>
      <c r="Q42" s="109"/>
      <c r="R42" s="109"/>
    </row>
    <row r="43" spans="1:18" ht="12.75" hidden="1">
      <c r="A43" s="203"/>
      <c r="B43" s="204"/>
      <c r="C43" s="204"/>
      <c r="D43" s="204"/>
      <c r="E43" s="204"/>
      <c r="F43" s="204"/>
      <c r="G43" s="204"/>
      <c r="H43" s="205"/>
      <c r="I43" s="89"/>
      <c r="J43" s="89"/>
      <c r="K43" s="206"/>
      <c r="L43" s="206"/>
      <c r="M43" s="109"/>
      <c r="N43" s="109"/>
      <c r="O43" s="89"/>
      <c r="P43" s="89"/>
      <c r="Q43" s="109"/>
      <c r="R43" s="109"/>
    </row>
    <row r="44" spans="1:18" ht="39" customHeight="1">
      <c r="A44" s="198" t="s">
        <v>33</v>
      </c>
      <c r="B44" s="199"/>
      <c r="C44" s="199"/>
      <c r="D44" s="199"/>
      <c r="E44" s="199"/>
      <c r="F44" s="199"/>
      <c r="G44" s="199"/>
      <c r="H44" s="200"/>
      <c r="I44" s="191" t="s">
        <v>152</v>
      </c>
      <c r="J44" s="193"/>
      <c r="K44" s="201" t="s">
        <v>153</v>
      </c>
      <c r="L44" s="201"/>
      <c r="M44" s="202" t="s">
        <v>21</v>
      </c>
      <c r="N44" s="202"/>
      <c r="O44" s="202">
        <v>2021</v>
      </c>
      <c r="P44" s="202"/>
      <c r="Q44" s="202">
        <v>2022</v>
      </c>
      <c r="R44" s="202"/>
    </row>
    <row r="45" spans="1:18" ht="12.75">
      <c r="A45" s="114" t="s">
        <v>34</v>
      </c>
      <c r="B45" s="115"/>
      <c r="C45" s="115"/>
      <c r="D45" s="115"/>
      <c r="E45" s="115"/>
      <c r="F45" s="115"/>
      <c r="G45" s="115"/>
      <c r="H45" s="116"/>
      <c r="I45" s="89">
        <v>0</v>
      </c>
      <c r="J45" s="89"/>
      <c r="K45" s="89"/>
      <c r="L45" s="89"/>
      <c r="M45" s="109"/>
      <c r="N45" s="109"/>
      <c r="O45" s="89">
        <v>0</v>
      </c>
      <c r="P45" s="89"/>
      <c r="Q45" s="109">
        <v>0</v>
      </c>
      <c r="R45" s="109"/>
    </row>
    <row r="46" spans="1:18" ht="12.75">
      <c r="A46" s="114" t="s">
        <v>35</v>
      </c>
      <c r="B46" s="115"/>
      <c r="C46" s="115"/>
      <c r="D46" s="115"/>
      <c r="E46" s="115"/>
      <c r="F46" s="115"/>
      <c r="G46" s="115"/>
      <c r="H46" s="116"/>
      <c r="I46" s="89">
        <v>0</v>
      </c>
      <c r="J46" s="89"/>
      <c r="K46" s="89"/>
      <c r="L46" s="89"/>
      <c r="M46" s="109"/>
      <c r="N46" s="109"/>
      <c r="O46" s="89">
        <v>0</v>
      </c>
      <c r="P46" s="89"/>
      <c r="Q46" s="109">
        <v>0</v>
      </c>
      <c r="R46" s="109"/>
    </row>
    <row r="47" spans="1:18" ht="12.75">
      <c r="A47" s="114" t="s">
        <v>36</v>
      </c>
      <c r="B47" s="115"/>
      <c r="C47" s="115"/>
      <c r="D47" s="115"/>
      <c r="E47" s="115"/>
      <c r="F47" s="115"/>
      <c r="G47" s="115"/>
      <c r="H47" s="116"/>
      <c r="I47" s="120">
        <v>0.9</v>
      </c>
      <c r="J47" s="89"/>
      <c r="K47" s="120"/>
      <c r="L47" s="89"/>
      <c r="M47" s="121"/>
      <c r="N47" s="109"/>
      <c r="O47" s="120">
        <v>0.9</v>
      </c>
      <c r="P47" s="89"/>
      <c r="Q47" s="121">
        <v>0.9</v>
      </c>
      <c r="R47" s="109"/>
    </row>
    <row r="48" spans="1:18" ht="12.75" hidden="1">
      <c r="A48" s="114"/>
      <c r="B48" s="115"/>
      <c r="C48" s="115"/>
      <c r="D48" s="115"/>
      <c r="E48" s="115"/>
      <c r="F48" s="115"/>
      <c r="G48" s="115"/>
      <c r="H48" s="116"/>
      <c r="I48" s="89"/>
      <c r="J48" s="89"/>
      <c r="K48" s="89"/>
      <c r="L48" s="89"/>
      <c r="M48" s="109"/>
      <c r="N48" s="109"/>
      <c r="O48" s="89"/>
      <c r="P48" s="89"/>
      <c r="Q48" s="109"/>
      <c r="R48" s="109"/>
    </row>
    <row r="49" spans="1:18" ht="12.75" hidden="1">
      <c r="A49" s="114"/>
      <c r="B49" s="115"/>
      <c r="C49" s="115"/>
      <c r="D49" s="115"/>
      <c r="E49" s="115"/>
      <c r="F49" s="115"/>
      <c r="G49" s="115"/>
      <c r="H49" s="116"/>
      <c r="I49" s="89"/>
      <c r="J49" s="89"/>
      <c r="K49" s="89"/>
      <c r="L49" s="89"/>
      <c r="M49" s="109"/>
      <c r="N49" s="109"/>
      <c r="O49" s="89"/>
      <c r="P49" s="89"/>
      <c r="Q49" s="109"/>
      <c r="R49" s="109"/>
    </row>
    <row r="50" spans="1:14" ht="12.75">
      <c r="A50" s="110" t="s">
        <v>37</v>
      </c>
      <c r="B50" s="111"/>
      <c r="C50" s="111"/>
      <c r="D50" s="111"/>
      <c r="E50" s="111"/>
      <c r="F50" s="111"/>
      <c r="G50" s="111"/>
      <c r="H50" s="111"/>
      <c r="I50" s="111"/>
      <c r="J50" s="111"/>
      <c r="K50" s="111"/>
      <c r="L50" s="111"/>
      <c r="M50" s="111"/>
      <c r="N50" s="112"/>
    </row>
    <row r="51" spans="1:14" ht="44.25" customHeight="1">
      <c r="A51" s="113" t="s">
        <v>38</v>
      </c>
      <c r="B51" s="113"/>
      <c r="C51" s="8" t="s">
        <v>39</v>
      </c>
      <c r="D51" s="8" t="s">
        <v>40</v>
      </c>
      <c r="E51" s="8" t="s">
        <v>41</v>
      </c>
      <c r="F51" s="8" t="s">
        <v>42</v>
      </c>
      <c r="G51" s="8" t="s">
        <v>43</v>
      </c>
      <c r="H51" s="8" t="s">
        <v>44</v>
      </c>
      <c r="I51" s="8" t="s">
        <v>45</v>
      </c>
      <c r="J51" s="8" t="s">
        <v>46</v>
      </c>
      <c r="K51" s="8" t="s">
        <v>47</v>
      </c>
      <c r="L51" s="8" t="s">
        <v>48</v>
      </c>
      <c r="M51" s="8" t="s">
        <v>49</v>
      </c>
      <c r="N51" s="8" t="s">
        <v>50</v>
      </c>
    </row>
    <row r="52" spans="1:14" ht="12" customHeight="1">
      <c r="A52" s="96">
        <v>1</v>
      </c>
      <c r="B52" s="97"/>
      <c r="C52" s="9" t="s">
        <v>51</v>
      </c>
      <c r="D52" s="9"/>
      <c r="E52" s="9"/>
      <c r="F52" s="10"/>
      <c r="G52" s="10"/>
      <c r="H52" s="10"/>
      <c r="I52" s="10"/>
      <c r="J52" s="10"/>
      <c r="K52" s="10"/>
      <c r="L52" s="9"/>
      <c r="M52" s="9"/>
      <c r="N52" s="9"/>
    </row>
    <row r="53" spans="1:14" ht="12" customHeight="1" thickBot="1">
      <c r="A53" s="98"/>
      <c r="B53" s="99"/>
      <c r="C53" s="11"/>
      <c r="D53" s="11"/>
      <c r="E53" s="11"/>
      <c r="F53" s="12"/>
      <c r="G53" s="12"/>
      <c r="H53" s="12"/>
      <c r="I53" s="12"/>
      <c r="J53" s="12"/>
      <c r="K53" s="13"/>
      <c r="L53" s="12"/>
      <c r="M53" s="12"/>
      <c r="N53" s="11"/>
    </row>
    <row r="54" spans="1:14" ht="12" customHeight="1">
      <c r="A54" s="96">
        <v>2</v>
      </c>
      <c r="B54" s="97"/>
      <c r="C54" s="9"/>
      <c r="D54" s="14"/>
      <c r="E54" s="9"/>
      <c r="F54" s="10" t="s">
        <v>51</v>
      </c>
      <c r="G54" s="10"/>
      <c r="H54" s="10"/>
      <c r="I54" s="10"/>
      <c r="J54" s="10"/>
      <c r="K54" s="10"/>
      <c r="L54" s="15"/>
      <c r="M54" s="10"/>
      <c r="N54" s="9"/>
    </row>
    <row r="55" spans="1:14" ht="12" customHeight="1" thickBot="1">
      <c r="A55" s="98"/>
      <c r="B55" s="99"/>
      <c r="C55" s="11"/>
      <c r="D55" s="11"/>
      <c r="E55" s="11"/>
      <c r="F55" s="12"/>
      <c r="G55" s="12"/>
      <c r="H55" s="12"/>
      <c r="I55" s="12"/>
      <c r="J55" s="12"/>
      <c r="K55" s="13"/>
      <c r="L55" s="13"/>
      <c r="M55" s="13"/>
      <c r="N55" s="11"/>
    </row>
    <row r="56" spans="1:14" ht="12" customHeight="1">
      <c r="A56" s="96">
        <v>3</v>
      </c>
      <c r="B56" s="97"/>
      <c r="C56" s="9" t="s">
        <v>51</v>
      </c>
      <c r="D56" s="9" t="s">
        <v>51</v>
      </c>
      <c r="E56" s="9" t="s">
        <v>51</v>
      </c>
      <c r="F56" s="10" t="s">
        <v>51</v>
      </c>
      <c r="G56" s="10" t="s">
        <v>51</v>
      </c>
      <c r="H56" s="10" t="s">
        <v>51</v>
      </c>
      <c r="I56" s="10" t="s">
        <v>51</v>
      </c>
      <c r="J56" s="10" t="s">
        <v>51</v>
      </c>
      <c r="K56" s="10" t="s">
        <v>51</v>
      </c>
      <c r="L56" s="10" t="s">
        <v>51</v>
      </c>
      <c r="M56" s="10" t="s">
        <v>51</v>
      </c>
      <c r="N56" s="9" t="s">
        <v>51</v>
      </c>
    </row>
    <row r="57" spans="1:14" ht="12" customHeight="1" thickBot="1">
      <c r="A57" s="98"/>
      <c r="B57" s="99"/>
      <c r="C57" s="11"/>
      <c r="D57" s="11"/>
      <c r="E57" s="11"/>
      <c r="F57" s="12"/>
      <c r="G57" s="12"/>
      <c r="H57" s="12"/>
      <c r="I57" s="12"/>
      <c r="J57" s="12"/>
      <c r="K57" s="12"/>
      <c r="L57" s="11"/>
      <c r="M57" s="11"/>
      <c r="N57" s="16"/>
    </row>
    <row r="58" spans="1:14" ht="12" customHeight="1" thickBot="1">
      <c r="A58" s="96">
        <v>4</v>
      </c>
      <c r="B58" s="97"/>
      <c r="C58" s="9"/>
      <c r="D58" s="9"/>
      <c r="E58" s="9"/>
      <c r="F58" s="10"/>
      <c r="G58" s="10"/>
      <c r="H58" s="10"/>
      <c r="I58" s="10"/>
      <c r="J58" s="10"/>
      <c r="K58" s="10"/>
      <c r="L58" s="9" t="s">
        <v>51</v>
      </c>
      <c r="M58" s="9"/>
      <c r="N58" s="16"/>
    </row>
    <row r="59" spans="1:14" ht="12" customHeight="1" thickBot="1">
      <c r="A59" s="98"/>
      <c r="B59" s="99"/>
      <c r="C59" s="11"/>
      <c r="D59" s="11"/>
      <c r="E59" s="11"/>
      <c r="F59" s="12"/>
      <c r="G59" s="12"/>
      <c r="H59" s="12"/>
      <c r="I59" s="12"/>
      <c r="J59" s="12"/>
      <c r="K59" s="12"/>
      <c r="L59" s="11"/>
      <c r="M59" s="11"/>
      <c r="N59" s="16"/>
    </row>
    <row r="60" spans="1:14" ht="12" customHeight="1">
      <c r="A60" s="96">
        <v>5</v>
      </c>
      <c r="B60" s="97"/>
      <c r="C60" s="9"/>
      <c r="D60" s="9"/>
      <c r="E60" s="9"/>
      <c r="F60" s="10"/>
      <c r="G60" s="10"/>
      <c r="H60" s="10"/>
      <c r="I60" s="10"/>
      <c r="J60" s="10"/>
      <c r="K60" s="10"/>
      <c r="L60" s="9"/>
      <c r="M60" s="9"/>
      <c r="N60" s="9" t="s">
        <v>51</v>
      </c>
    </row>
    <row r="61" spans="1:14" ht="12" customHeight="1" thickBot="1">
      <c r="A61" s="98"/>
      <c r="B61" s="99"/>
      <c r="C61" s="11"/>
      <c r="D61" s="11"/>
      <c r="E61" s="11"/>
      <c r="F61" s="12"/>
      <c r="G61" s="12"/>
      <c r="H61" s="12"/>
      <c r="I61" s="12"/>
      <c r="J61" s="12"/>
      <c r="K61" s="12"/>
      <c r="L61" s="11"/>
      <c r="M61" s="11"/>
      <c r="N61" s="11"/>
    </row>
    <row r="62" spans="1:14" ht="12" customHeight="1">
      <c r="A62" s="96">
        <v>6</v>
      </c>
      <c r="B62" s="97"/>
      <c r="C62" s="9"/>
      <c r="D62" s="9"/>
      <c r="E62" s="9"/>
      <c r="F62" s="10"/>
      <c r="G62" s="10"/>
      <c r="H62" s="10"/>
      <c r="I62" s="10"/>
      <c r="J62" s="10"/>
      <c r="K62" s="10"/>
      <c r="L62" s="9"/>
      <c r="M62" s="9" t="s">
        <v>51</v>
      </c>
      <c r="N62" s="9"/>
    </row>
    <row r="63" spans="1:14" ht="12" customHeight="1" thickBot="1">
      <c r="A63" s="98"/>
      <c r="B63" s="99"/>
      <c r="C63" s="11"/>
      <c r="D63" s="11"/>
      <c r="E63" s="11"/>
      <c r="F63" s="12"/>
      <c r="G63" s="12"/>
      <c r="H63" s="12"/>
      <c r="I63" s="12"/>
      <c r="J63" s="12"/>
      <c r="K63" s="12"/>
      <c r="L63" s="11"/>
      <c r="M63" s="11"/>
      <c r="N63" s="11"/>
    </row>
    <row r="64" spans="1:15" ht="12" customHeight="1">
      <c r="A64" s="96">
        <v>7</v>
      </c>
      <c r="B64" s="97"/>
      <c r="C64" s="56">
        <v>44227</v>
      </c>
      <c r="D64" s="9"/>
      <c r="E64" s="9"/>
      <c r="F64" s="10"/>
      <c r="G64" s="10"/>
      <c r="H64" s="10"/>
      <c r="I64" s="10"/>
      <c r="J64" s="10"/>
      <c r="K64" s="10"/>
      <c r="L64" s="9"/>
      <c r="M64" s="9"/>
      <c r="N64" s="9"/>
      <c r="O64" s="17"/>
    </row>
    <row r="65" spans="1:14" ht="12" customHeight="1" thickBot="1">
      <c r="A65" s="98"/>
      <c r="B65" s="99"/>
      <c r="C65" s="11"/>
      <c r="D65" s="11"/>
      <c r="E65" s="11"/>
      <c r="F65" s="12"/>
      <c r="G65" s="12"/>
      <c r="H65" s="12"/>
      <c r="I65" s="12"/>
      <c r="J65" s="12"/>
      <c r="K65" s="12"/>
      <c r="L65" s="11"/>
      <c r="M65" s="11"/>
      <c r="N65" s="11"/>
    </row>
    <row r="66" spans="1:14" ht="12" customHeight="1">
      <c r="A66" s="96">
        <v>8</v>
      </c>
      <c r="B66" s="97"/>
      <c r="C66" s="56">
        <v>44227</v>
      </c>
      <c r="D66" s="9"/>
      <c r="E66" s="9"/>
      <c r="F66" s="10"/>
      <c r="G66" s="10"/>
      <c r="H66" s="10"/>
      <c r="I66" s="10"/>
      <c r="J66" s="10"/>
      <c r="K66" s="10"/>
      <c r="L66" s="9"/>
      <c r="M66" s="9"/>
      <c r="N66" s="9" t="s">
        <v>51</v>
      </c>
    </row>
    <row r="67" spans="1:14" ht="12" customHeight="1" thickBot="1">
      <c r="A67" s="98"/>
      <c r="B67" s="99"/>
      <c r="C67" s="11"/>
      <c r="D67" s="11"/>
      <c r="E67" s="11"/>
      <c r="F67" s="12"/>
      <c r="G67" s="12"/>
      <c r="H67" s="12"/>
      <c r="I67" s="12"/>
      <c r="J67" s="12"/>
      <c r="K67" s="12"/>
      <c r="L67" s="11"/>
      <c r="M67" s="11"/>
      <c r="N67" s="11"/>
    </row>
    <row r="68" spans="1:14" ht="12.75">
      <c r="A68" s="96">
        <v>9</v>
      </c>
      <c r="B68" s="97"/>
      <c r="C68" s="56">
        <v>44227</v>
      </c>
      <c r="D68" s="9"/>
      <c r="E68" s="9"/>
      <c r="F68" s="10"/>
      <c r="G68" s="10"/>
      <c r="H68" s="10"/>
      <c r="I68" s="10"/>
      <c r="J68" s="10"/>
      <c r="K68" s="10"/>
      <c r="L68" s="9"/>
      <c r="M68" s="9"/>
      <c r="N68" s="9"/>
    </row>
    <row r="69" spans="1:14" ht="13.5" thickBot="1">
      <c r="A69" s="98"/>
      <c r="B69" s="99"/>
      <c r="C69" s="11"/>
      <c r="D69" s="11"/>
      <c r="E69" s="11"/>
      <c r="F69" s="11"/>
      <c r="G69" s="11"/>
      <c r="H69" s="11"/>
      <c r="I69" s="11"/>
      <c r="J69" s="12"/>
      <c r="K69" s="12"/>
      <c r="L69" s="11"/>
      <c r="M69" s="11"/>
      <c r="N69" s="11"/>
    </row>
    <row r="70" spans="1:14" ht="12.75">
      <c r="A70" s="72" t="s">
        <v>52</v>
      </c>
      <c r="B70" s="73"/>
      <c r="C70" s="73"/>
      <c r="D70" s="73"/>
      <c r="E70" s="73"/>
      <c r="F70" s="73"/>
      <c r="G70" s="73"/>
      <c r="H70" s="73"/>
      <c r="I70" s="73"/>
      <c r="J70" s="73"/>
      <c r="K70" s="73"/>
      <c r="L70" s="73"/>
      <c r="M70" s="73"/>
      <c r="N70" s="74"/>
    </row>
    <row r="71" spans="1:14" ht="31.5" customHeight="1">
      <c r="A71" s="19" t="s">
        <v>53</v>
      </c>
      <c r="B71" s="105" t="s">
        <v>54</v>
      </c>
      <c r="C71" s="106"/>
      <c r="D71" s="106"/>
      <c r="E71" s="106"/>
      <c r="F71" s="107"/>
      <c r="G71" s="108" t="s">
        <v>55</v>
      </c>
      <c r="H71" s="108"/>
      <c r="I71" s="108" t="s">
        <v>56</v>
      </c>
      <c r="J71" s="108"/>
      <c r="K71" s="108" t="s">
        <v>57</v>
      </c>
      <c r="L71" s="108"/>
      <c r="M71" s="67" t="s">
        <v>58</v>
      </c>
      <c r="N71" s="67"/>
    </row>
    <row r="72" spans="1:14" ht="12.75">
      <c r="A72" s="20" t="s">
        <v>111</v>
      </c>
      <c r="B72" s="215" t="s">
        <v>112</v>
      </c>
      <c r="C72" s="101"/>
      <c r="D72" s="101"/>
      <c r="E72" s="101"/>
      <c r="F72" s="102"/>
      <c r="G72" s="103">
        <v>31.11</v>
      </c>
      <c r="H72" s="104"/>
      <c r="I72" s="95">
        <v>90</v>
      </c>
      <c r="J72" s="95"/>
      <c r="K72" s="95"/>
      <c r="L72" s="95"/>
      <c r="M72" s="68">
        <f>+G72*I72</f>
        <v>2799.9</v>
      </c>
      <c r="N72" s="68"/>
    </row>
    <row r="73" spans="1:14" ht="12.75">
      <c r="A73" s="20" t="s">
        <v>111</v>
      </c>
      <c r="B73" s="100" t="s">
        <v>113</v>
      </c>
      <c r="C73" s="101"/>
      <c r="D73" s="101"/>
      <c r="E73" s="101"/>
      <c r="F73" s="102"/>
      <c r="G73" s="103">
        <v>24.79</v>
      </c>
      <c r="H73" s="104"/>
      <c r="I73" s="95">
        <v>60</v>
      </c>
      <c r="J73" s="95"/>
      <c r="K73" s="95"/>
      <c r="L73" s="95"/>
      <c r="M73" s="68">
        <f>+G73*I73</f>
        <v>1487.3999999999999</v>
      </c>
      <c r="N73" s="68"/>
    </row>
    <row r="74" spans="1:14" ht="12.75">
      <c r="A74" s="20" t="s">
        <v>114</v>
      </c>
      <c r="B74" s="100" t="s">
        <v>115</v>
      </c>
      <c r="C74" s="101"/>
      <c r="D74" s="101"/>
      <c r="E74" s="101"/>
      <c r="F74" s="102"/>
      <c r="G74" s="103">
        <v>30.06</v>
      </c>
      <c r="H74" s="104"/>
      <c r="I74" s="95">
        <v>75</v>
      </c>
      <c r="J74" s="95"/>
      <c r="K74" s="95"/>
      <c r="L74" s="95"/>
      <c r="M74" s="68">
        <f>+G74*I74</f>
        <v>2254.5</v>
      </c>
      <c r="N74" s="68"/>
    </row>
    <row r="75" spans="1:14" ht="12.75">
      <c r="A75" s="21">
        <f>COUNTA(B72:F74)</f>
        <v>3</v>
      </c>
      <c r="B75" s="70" t="s">
        <v>59</v>
      </c>
      <c r="C75" s="70"/>
      <c r="D75" s="70"/>
      <c r="E75" s="70"/>
      <c r="F75" s="70"/>
      <c r="G75" s="70"/>
      <c r="H75" s="70"/>
      <c r="I75" s="70"/>
      <c r="J75" s="70"/>
      <c r="K75" s="70"/>
      <c r="L75" s="71"/>
      <c r="M75" s="90">
        <f>SUM(M72:N74)</f>
        <v>6541.8</v>
      </c>
      <c r="N75" s="90"/>
    </row>
    <row r="76" spans="1:14" ht="12.75">
      <c r="A76" s="72" t="s">
        <v>60</v>
      </c>
      <c r="B76" s="73"/>
      <c r="C76" s="73"/>
      <c r="D76" s="73"/>
      <c r="E76" s="73"/>
      <c r="F76" s="73"/>
      <c r="G76" s="73"/>
      <c r="H76" s="73"/>
      <c r="I76" s="73"/>
      <c r="J76" s="73"/>
      <c r="K76" s="73"/>
      <c r="L76" s="73"/>
      <c r="M76" s="73"/>
      <c r="N76" s="74"/>
    </row>
    <row r="77" spans="1:14" ht="12.75">
      <c r="A77" s="75" t="s">
        <v>61</v>
      </c>
      <c r="B77" s="76"/>
      <c r="C77" s="76"/>
      <c r="D77" s="77"/>
      <c r="E77" s="75" t="s">
        <v>62</v>
      </c>
      <c r="F77" s="76"/>
      <c r="G77" s="76"/>
      <c r="H77" s="76"/>
      <c r="I77" s="76"/>
      <c r="J77" s="76"/>
      <c r="K77" s="76"/>
      <c r="L77" s="76"/>
      <c r="M77" s="81" t="s">
        <v>63</v>
      </c>
      <c r="N77" s="82"/>
    </row>
    <row r="78" spans="1:14" ht="12.75">
      <c r="A78" s="83"/>
      <c r="B78" s="84"/>
      <c r="C78" s="84"/>
      <c r="D78" s="85"/>
      <c r="E78" s="83"/>
      <c r="F78" s="84"/>
      <c r="G78" s="84"/>
      <c r="H78" s="84"/>
      <c r="I78" s="84"/>
      <c r="J78" s="84"/>
      <c r="K78" s="84"/>
      <c r="L78" s="84"/>
      <c r="M78" s="91"/>
      <c r="N78" s="92"/>
    </row>
    <row r="79" spans="1:16" ht="12.75">
      <c r="A79" s="86"/>
      <c r="B79" s="87"/>
      <c r="C79" s="87"/>
      <c r="D79" s="88"/>
      <c r="E79" s="86"/>
      <c r="F79" s="87"/>
      <c r="G79" s="87"/>
      <c r="H79" s="87"/>
      <c r="I79" s="87"/>
      <c r="J79" s="87"/>
      <c r="K79" s="87"/>
      <c r="L79" s="87"/>
      <c r="M79" s="93"/>
      <c r="N79" s="94"/>
      <c r="O79" s="22"/>
      <c r="P79" s="23"/>
    </row>
    <row r="80" spans="1:14" ht="12.75">
      <c r="A80" s="83"/>
      <c r="B80" s="84"/>
      <c r="C80" s="84"/>
      <c r="D80" s="85"/>
      <c r="E80" s="83"/>
      <c r="F80" s="84"/>
      <c r="G80" s="84"/>
      <c r="H80" s="84"/>
      <c r="I80" s="84"/>
      <c r="J80" s="84"/>
      <c r="K80" s="84"/>
      <c r="L80" s="84"/>
      <c r="M80" s="91"/>
      <c r="N80" s="92"/>
    </row>
    <row r="81" spans="1:14" ht="12.75">
      <c r="A81" s="86"/>
      <c r="B81" s="87"/>
      <c r="C81" s="87"/>
      <c r="D81" s="88"/>
      <c r="E81" s="86"/>
      <c r="F81" s="87"/>
      <c r="G81" s="87"/>
      <c r="H81" s="87"/>
      <c r="I81" s="87"/>
      <c r="J81" s="87"/>
      <c r="K81" s="87"/>
      <c r="L81" s="87"/>
      <c r="M81" s="93"/>
      <c r="N81" s="94"/>
    </row>
    <row r="82" spans="1:14" ht="14.25">
      <c r="A82" s="78" t="s">
        <v>116</v>
      </c>
      <c r="B82" s="78"/>
      <c r="C82" s="78"/>
      <c r="D82" s="78"/>
      <c r="E82" s="78"/>
      <c r="F82" s="78"/>
      <c r="G82" s="78"/>
      <c r="H82" s="78"/>
      <c r="I82" s="78"/>
      <c r="J82" s="78"/>
      <c r="K82" s="78"/>
      <c r="L82" s="78"/>
      <c r="M82" s="79"/>
      <c r="N82" s="80"/>
    </row>
    <row r="83" spans="1:14" ht="12.75">
      <c r="A83" s="69" t="s">
        <v>64</v>
      </c>
      <c r="B83" s="70"/>
      <c r="C83" s="70"/>
      <c r="D83" s="70"/>
      <c r="E83" s="70"/>
      <c r="F83" s="70"/>
      <c r="G83" s="70"/>
      <c r="H83" s="70"/>
      <c r="I83" s="70"/>
      <c r="J83" s="70"/>
      <c r="K83" s="70"/>
      <c r="L83" s="71"/>
      <c r="M83" s="68">
        <f>+M75</f>
        <v>6541.8</v>
      </c>
      <c r="N83" s="68"/>
    </row>
    <row r="65401" spans="251:255" ht="12.75">
      <c r="IQ65401" s="2" t="s">
        <v>65</v>
      </c>
      <c r="IR65401" s="2" t="s">
        <v>66</v>
      </c>
      <c r="IS65401" s="2" t="s">
        <v>67</v>
      </c>
      <c r="IT65401" s="2" t="s">
        <v>68</v>
      </c>
      <c r="IU65401" s="2" t="s">
        <v>69</v>
      </c>
    </row>
    <row r="65402" spans="251:255" ht="12.75">
      <c r="IQ65402" s="2" t="e">
        <f>#REF!&amp;$C$8</f>
        <v>#REF!</v>
      </c>
      <c r="IR65402" s="2" t="e">
        <f>#REF!</f>
        <v>#REF!</v>
      </c>
      <c r="IS65402" s="2" t="e">
        <f>$B$23&amp;" - "&amp;$B$24&amp;" - "&amp;$B$27&amp;" - "&amp;$I$27&amp;" - "&amp;#REF!&amp;" - "&amp;#REF!&amp;" - "&amp;#REF!&amp;" - "&amp;#REF!</f>
        <v>#REF!</v>
      </c>
      <c r="IT65402" s="2" t="e">
        <f>$A$30&amp;": "&amp;$I$30&amp;" - "&amp;$A$32&amp;": "&amp;$I$31&amp;" - "&amp;#REF!&amp;": "&amp;$I$32&amp;" - "&amp;#REF!&amp;": "&amp;#REF!&amp;" - "&amp;#REF!&amp;": "&amp;#REF!&amp;" - "&amp;#REF!&amp;": "&amp;#REF!&amp;" - "&amp;#REF!&amp;": "&amp;#REF!&amp;" - "&amp;$A$34&amp;": "&amp;$I$34&amp;" - "&amp;$A$35&amp;": "&amp;$I$35&amp;" - "&amp;#REF!&amp;": "&amp;#REF!&amp;" - "&amp;#REF!&amp;": "&amp;#REF!&amp;" - "&amp;#REF!&amp;": "&amp;#REF!&amp;" - "&amp;$A$37&amp;": "&amp;$I$37</f>
        <v>#REF!</v>
      </c>
      <c r="IU65402" s="2" t="e">
        <f>#REF!</f>
        <v>#REF!</v>
      </c>
    </row>
  </sheetData>
  <sheetProtection/>
  <mergeCells count="208">
    <mergeCell ref="A68:B69"/>
    <mergeCell ref="A70:N70"/>
    <mergeCell ref="B73:F73"/>
    <mergeCell ref="M46:N46"/>
    <mergeCell ref="B72:F72"/>
    <mergeCell ref="G72:H72"/>
    <mergeCell ref="I72:J72"/>
    <mergeCell ref="K72:L72"/>
    <mergeCell ref="A56:B57"/>
    <mergeCell ref="A48:H48"/>
    <mergeCell ref="O46:P46"/>
    <mergeCell ref="O47:P47"/>
    <mergeCell ref="K46:L46"/>
    <mergeCell ref="I49:J49"/>
    <mergeCell ref="Q46:R46"/>
    <mergeCell ref="A46:H46"/>
    <mergeCell ref="I46:J46"/>
    <mergeCell ref="Q47:R47"/>
    <mergeCell ref="A45:H45"/>
    <mergeCell ref="I45:J45"/>
    <mergeCell ref="K45:L45"/>
    <mergeCell ref="M45:N45"/>
    <mergeCell ref="O45:P45"/>
    <mergeCell ref="Q45:R45"/>
    <mergeCell ref="A44:H44"/>
    <mergeCell ref="I44:J44"/>
    <mergeCell ref="K44:L44"/>
    <mergeCell ref="M44:N44"/>
    <mergeCell ref="O44:P44"/>
    <mergeCell ref="Q44:R44"/>
    <mergeCell ref="A43:H43"/>
    <mergeCell ref="I43:J43"/>
    <mergeCell ref="K43:L43"/>
    <mergeCell ref="M43:N43"/>
    <mergeCell ref="O43:P43"/>
    <mergeCell ref="Q43:R43"/>
    <mergeCell ref="A42:H42"/>
    <mergeCell ref="I42:J42"/>
    <mergeCell ref="K42:L42"/>
    <mergeCell ref="M42:N42"/>
    <mergeCell ref="O42:P42"/>
    <mergeCell ref="Q42:R42"/>
    <mergeCell ref="A41:H41"/>
    <mergeCell ref="I41:J41"/>
    <mergeCell ref="K41:L41"/>
    <mergeCell ref="M41:N41"/>
    <mergeCell ref="O41:P41"/>
    <mergeCell ref="Q41:R41"/>
    <mergeCell ref="A40:H40"/>
    <mergeCell ref="I40:J40"/>
    <mergeCell ref="K40:L40"/>
    <mergeCell ref="M40:N40"/>
    <mergeCell ref="O40:P40"/>
    <mergeCell ref="Q40:R40"/>
    <mergeCell ref="A39:H39"/>
    <mergeCell ref="I39:J39"/>
    <mergeCell ref="K39:L39"/>
    <mergeCell ref="M39:N39"/>
    <mergeCell ref="O39:P39"/>
    <mergeCell ref="Q39:R39"/>
    <mergeCell ref="A36:H36"/>
    <mergeCell ref="I36:J36"/>
    <mergeCell ref="K36:L36"/>
    <mergeCell ref="M36:N36"/>
    <mergeCell ref="O36:P36"/>
    <mergeCell ref="Q36:R36"/>
    <mergeCell ref="A38:H38"/>
    <mergeCell ref="I38:J38"/>
    <mergeCell ref="K38:L38"/>
    <mergeCell ref="M38:N38"/>
    <mergeCell ref="O38:P38"/>
    <mergeCell ref="Q38:R38"/>
    <mergeCell ref="A37:H37"/>
    <mergeCell ref="I37:J37"/>
    <mergeCell ref="K37:L37"/>
    <mergeCell ref="M37:N37"/>
    <mergeCell ref="O37:P37"/>
    <mergeCell ref="Q37:R37"/>
    <mergeCell ref="A35:H35"/>
    <mergeCell ref="I35:J35"/>
    <mergeCell ref="K35:L35"/>
    <mergeCell ref="M35:N35"/>
    <mergeCell ref="O35:P35"/>
    <mergeCell ref="Q35:R35"/>
    <mergeCell ref="A34:H34"/>
    <mergeCell ref="I34:J34"/>
    <mergeCell ref="K34:L34"/>
    <mergeCell ref="M34:N34"/>
    <mergeCell ref="O34:P34"/>
    <mergeCell ref="Q34:R34"/>
    <mergeCell ref="A33:H33"/>
    <mergeCell ref="I33:J33"/>
    <mergeCell ref="K33:L33"/>
    <mergeCell ref="M33:N33"/>
    <mergeCell ref="O33:P33"/>
    <mergeCell ref="Q33:R33"/>
    <mergeCell ref="A32:H32"/>
    <mergeCell ref="I32:J32"/>
    <mergeCell ref="K32:L32"/>
    <mergeCell ref="M32:N32"/>
    <mergeCell ref="O32:P32"/>
    <mergeCell ref="Q32:R32"/>
    <mergeCell ref="A31:H31"/>
    <mergeCell ref="I31:J31"/>
    <mergeCell ref="K31:L31"/>
    <mergeCell ref="M31:N31"/>
    <mergeCell ref="O31:P31"/>
    <mergeCell ref="Q31:R31"/>
    <mergeCell ref="A30:H30"/>
    <mergeCell ref="I30:J30"/>
    <mergeCell ref="K30:L30"/>
    <mergeCell ref="M30:N30"/>
    <mergeCell ref="O30:P30"/>
    <mergeCell ref="Q30:R30"/>
    <mergeCell ref="A28:R28"/>
    <mergeCell ref="A29:H29"/>
    <mergeCell ref="I29:J29"/>
    <mergeCell ref="K29:L29"/>
    <mergeCell ref="M29:N29"/>
    <mergeCell ref="O29:P29"/>
    <mergeCell ref="Q29:R29"/>
    <mergeCell ref="B26:G26"/>
    <mergeCell ref="I26:N26"/>
    <mergeCell ref="B27:G27"/>
    <mergeCell ref="I27:N27"/>
    <mergeCell ref="A9:B21"/>
    <mergeCell ref="C9:N21"/>
    <mergeCell ref="A22:N22"/>
    <mergeCell ref="B23:G23"/>
    <mergeCell ref="I23:N23"/>
    <mergeCell ref="B24:G24"/>
    <mergeCell ref="I24:N24"/>
    <mergeCell ref="A8:B8"/>
    <mergeCell ref="C8:N8"/>
    <mergeCell ref="A5:D6"/>
    <mergeCell ref="E5:H6"/>
    <mergeCell ref="I5:N5"/>
    <mergeCell ref="I6:J6"/>
    <mergeCell ref="K6:L6"/>
    <mergeCell ref="M6:N6"/>
    <mergeCell ref="E7:H7"/>
    <mergeCell ref="A1:N1"/>
    <mergeCell ref="A2:D2"/>
    <mergeCell ref="E2:H2"/>
    <mergeCell ref="I2:N2"/>
    <mergeCell ref="A3:D4"/>
    <mergeCell ref="E3:H4"/>
    <mergeCell ref="I3:N4"/>
    <mergeCell ref="I7:J7"/>
    <mergeCell ref="K7:L7"/>
    <mergeCell ref="M7:N7"/>
    <mergeCell ref="A47:H47"/>
    <mergeCell ref="I47:J47"/>
    <mergeCell ref="K47:L47"/>
    <mergeCell ref="M47:N47"/>
    <mergeCell ref="B25:G25"/>
    <mergeCell ref="I25:N25"/>
    <mergeCell ref="A7:D7"/>
    <mergeCell ref="A66:B67"/>
    <mergeCell ref="A60:B61"/>
    <mergeCell ref="A62:B63"/>
    <mergeCell ref="O48:P48"/>
    <mergeCell ref="Q48:R48"/>
    <mergeCell ref="K49:L49"/>
    <mergeCell ref="M49:N49"/>
    <mergeCell ref="I48:J48"/>
    <mergeCell ref="Q49:R49"/>
    <mergeCell ref="A49:H49"/>
    <mergeCell ref="M73:N73"/>
    <mergeCell ref="K48:L48"/>
    <mergeCell ref="M48:N48"/>
    <mergeCell ref="G71:H71"/>
    <mergeCell ref="I71:J71"/>
    <mergeCell ref="A50:N50"/>
    <mergeCell ref="A51:B51"/>
    <mergeCell ref="A52:B53"/>
    <mergeCell ref="A54:B55"/>
    <mergeCell ref="A64:B65"/>
    <mergeCell ref="I74:J74"/>
    <mergeCell ref="K74:L74"/>
    <mergeCell ref="A58:B59"/>
    <mergeCell ref="B74:F74"/>
    <mergeCell ref="G74:H74"/>
    <mergeCell ref="B71:F71"/>
    <mergeCell ref="K71:L71"/>
    <mergeCell ref="G73:H73"/>
    <mergeCell ref="I73:J73"/>
    <mergeCell ref="K73:L73"/>
    <mergeCell ref="M77:N77"/>
    <mergeCell ref="A78:D79"/>
    <mergeCell ref="M74:N74"/>
    <mergeCell ref="O49:P49"/>
    <mergeCell ref="M75:N75"/>
    <mergeCell ref="A80:D81"/>
    <mergeCell ref="E80:L81"/>
    <mergeCell ref="M80:N81"/>
    <mergeCell ref="E78:L79"/>
    <mergeCell ref="M78:N79"/>
    <mergeCell ref="M71:N71"/>
    <mergeCell ref="M72:N72"/>
    <mergeCell ref="A83:L83"/>
    <mergeCell ref="M83:N83"/>
    <mergeCell ref="B75:L75"/>
    <mergeCell ref="A76:N76"/>
    <mergeCell ref="A77:D77"/>
    <mergeCell ref="E77:L77"/>
    <mergeCell ref="A82:L82"/>
    <mergeCell ref="M82:N82"/>
  </mergeCells>
  <conditionalFormatting sqref="C52:N52 C54:N54 C56:N56 C58:M58 C62:N62 C60:N60 C68:N68 C64:N64 C66:N66">
    <cfRule type="cellIs" priority="1" dxfId="19" operator="equal" stopIfTrue="1">
      <formula>"x"</formula>
    </cfRule>
  </conditionalFormatting>
  <conditionalFormatting sqref="C53:N53 C55:N55 C57:N57 C65:N65 C59:M59 C63:N63 N58:N59 C61:N61 C67:N67 C69:N69">
    <cfRule type="cellIs" priority="2" dxfId="2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52:N69"/>
  </dataValidations>
  <printOptions horizontalCentered="1" verticalCentered="1"/>
  <pageMargins left="0" right="0" top="0" bottom="0" header="0" footer="0"/>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IU65471"/>
  <sheetViews>
    <sheetView zoomScale="120" zoomScaleNormal="120" zoomScalePageLayoutView="0" workbookViewId="0" topLeftCell="A1">
      <selection activeCell="A1" sqref="A1:N1"/>
    </sheetView>
  </sheetViews>
  <sheetFormatPr defaultColWidth="9.140625" defaultRowHeight="15"/>
  <cols>
    <col min="1" max="2" width="8.57421875" style="30" customWidth="1"/>
    <col min="3" max="14" width="6.57421875" style="30" customWidth="1"/>
    <col min="15" max="15" width="9.140625" style="30" customWidth="1"/>
    <col min="16" max="16" width="10.00390625" style="30" customWidth="1"/>
    <col min="17" max="244" width="9.140625" style="30" customWidth="1"/>
    <col min="245" max="245" width="14.140625" style="30" customWidth="1"/>
    <col min="246" max="16384" width="9.140625" style="30" customWidth="1"/>
  </cols>
  <sheetData>
    <row r="1" spans="1:14" ht="18" customHeight="1" thickBot="1">
      <c r="A1" s="302" t="s">
        <v>117</v>
      </c>
      <c r="B1" s="303"/>
      <c r="C1" s="303"/>
      <c r="D1" s="303"/>
      <c r="E1" s="303"/>
      <c r="F1" s="303"/>
      <c r="G1" s="303"/>
      <c r="H1" s="303"/>
      <c r="I1" s="303"/>
      <c r="J1" s="303"/>
      <c r="K1" s="303"/>
      <c r="L1" s="303"/>
      <c r="M1" s="303"/>
      <c r="N1" s="304"/>
    </row>
    <row r="2" spans="1:14" s="31" customFormat="1" ht="11.25">
      <c r="A2" s="305" t="s">
        <v>75</v>
      </c>
      <c r="B2" s="305"/>
      <c r="C2" s="305"/>
      <c r="D2" s="305"/>
      <c r="E2" s="305" t="s">
        <v>76</v>
      </c>
      <c r="F2" s="305"/>
      <c r="G2" s="305"/>
      <c r="H2" s="305"/>
      <c r="I2" s="305" t="s">
        <v>77</v>
      </c>
      <c r="J2" s="305"/>
      <c r="K2" s="305"/>
      <c r="L2" s="305"/>
      <c r="M2" s="305"/>
      <c r="N2" s="305"/>
    </row>
    <row r="3" spans="1:14" s="31" customFormat="1" ht="12.75" customHeight="1">
      <c r="A3" s="306" t="s">
        <v>78</v>
      </c>
      <c r="B3" s="306"/>
      <c r="C3" s="306"/>
      <c r="D3" s="306"/>
      <c r="E3" s="308" t="s">
        <v>79</v>
      </c>
      <c r="F3" s="308"/>
      <c r="G3" s="308"/>
      <c r="H3" s="308"/>
      <c r="I3" s="310" t="s">
        <v>118</v>
      </c>
      <c r="J3" s="310"/>
      <c r="K3" s="310"/>
      <c r="L3" s="310"/>
      <c r="M3" s="310"/>
      <c r="N3" s="310"/>
    </row>
    <row r="4" spans="1:14" s="31" customFormat="1" ht="24.75" customHeight="1">
      <c r="A4" s="307"/>
      <c r="B4" s="307"/>
      <c r="C4" s="307"/>
      <c r="D4" s="307"/>
      <c r="E4" s="309"/>
      <c r="F4" s="309"/>
      <c r="G4" s="309"/>
      <c r="H4" s="309"/>
      <c r="I4" s="311"/>
      <c r="J4" s="311"/>
      <c r="K4" s="311"/>
      <c r="L4" s="311"/>
      <c r="M4" s="311"/>
      <c r="N4" s="311"/>
    </row>
    <row r="5" spans="1:14" ht="12.75">
      <c r="A5" s="312" t="s">
        <v>80</v>
      </c>
      <c r="B5" s="312"/>
      <c r="C5" s="313" t="s">
        <v>81</v>
      </c>
      <c r="D5" s="313"/>
      <c r="E5" s="313"/>
      <c r="F5" s="313"/>
      <c r="G5" s="313"/>
      <c r="H5" s="313"/>
      <c r="I5" s="313"/>
      <c r="J5" s="313"/>
      <c r="K5" s="313"/>
      <c r="L5" s="313"/>
      <c r="M5" s="313"/>
      <c r="N5" s="313"/>
    </row>
    <row r="6" spans="1:14" ht="26.25" customHeight="1">
      <c r="A6" s="312" t="s">
        <v>82</v>
      </c>
      <c r="B6" s="312"/>
      <c r="C6" s="313" t="s">
        <v>154</v>
      </c>
      <c r="D6" s="313"/>
      <c r="E6" s="313"/>
      <c r="F6" s="313"/>
      <c r="G6" s="313"/>
      <c r="H6" s="313"/>
      <c r="I6" s="313"/>
      <c r="J6" s="313"/>
      <c r="K6" s="313"/>
      <c r="L6" s="313"/>
      <c r="M6" s="313"/>
      <c r="N6" s="313"/>
    </row>
    <row r="7" spans="1:14" ht="12.75" customHeight="1">
      <c r="A7" s="32"/>
      <c r="B7" s="33"/>
      <c r="C7" s="314" t="s">
        <v>83</v>
      </c>
      <c r="D7" s="314"/>
      <c r="E7" s="314"/>
      <c r="F7" s="314"/>
      <c r="G7" s="314"/>
      <c r="H7" s="314"/>
      <c r="I7" s="314"/>
      <c r="J7" s="314"/>
      <c r="K7" s="314"/>
      <c r="L7" s="314"/>
      <c r="M7" s="314"/>
      <c r="N7" s="314"/>
    </row>
    <row r="8" spans="1:14" ht="12.75" customHeight="1">
      <c r="A8" s="315" t="s">
        <v>84</v>
      </c>
      <c r="B8" s="315"/>
      <c r="C8" s="314"/>
      <c r="D8" s="314"/>
      <c r="E8" s="314"/>
      <c r="F8" s="314"/>
      <c r="G8" s="314"/>
      <c r="H8" s="314"/>
      <c r="I8" s="314"/>
      <c r="J8" s="314"/>
      <c r="K8" s="314"/>
      <c r="L8" s="314"/>
      <c r="M8" s="314"/>
      <c r="N8" s="314"/>
    </row>
    <row r="9" spans="1:14" ht="12.75" customHeight="1">
      <c r="A9" s="315"/>
      <c r="B9" s="315"/>
      <c r="C9" s="314"/>
      <c r="D9" s="314"/>
      <c r="E9" s="314"/>
      <c r="F9" s="314"/>
      <c r="G9" s="314"/>
      <c r="H9" s="314"/>
      <c r="I9" s="314"/>
      <c r="J9" s="314"/>
      <c r="K9" s="314"/>
      <c r="L9" s="314"/>
      <c r="M9" s="314"/>
      <c r="N9" s="314"/>
    </row>
    <row r="10" spans="1:14" ht="12.75" customHeight="1">
      <c r="A10" s="315"/>
      <c r="B10" s="315"/>
      <c r="C10" s="314"/>
      <c r="D10" s="314"/>
      <c r="E10" s="314"/>
      <c r="F10" s="314"/>
      <c r="G10" s="314"/>
      <c r="H10" s="314"/>
      <c r="I10" s="314"/>
      <c r="J10" s="314"/>
      <c r="K10" s="314"/>
      <c r="L10" s="314"/>
      <c r="M10" s="314"/>
      <c r="N10" s="314"/>
    </row>
    <row r="11" spans="1:14" ht="12.75" customHeight="1">
      <c r="A11" s="315"/>
      <c r="B11" s="315"/>
      <c r="C11" s="314"/>
      <c r="D11" s="314"/>
      <c r="E11" s="314"/>
      <c r="F11" s="314"/>
      <c r="G11" s="314"/>
      <c r="H11" s="314"/>
      <c r="I11" s="314"/>
      <c r="J11" s="314"/>
      <c r="K11" s="314"/>
      <c r="L11" s="314"/>
      <c r="M11" s="314"/>
      <c r="N11" s="314"/>
    </row>
    <row r="12" spans="1:14" ht="12.75" customHeight="1">
      <c r="A12" s="315"/>
      <c r="B12" s="315"/>
      <c r="C12" s="314"/>
      <c r="D12" s="314"/>
      <c r="E12" s="314"/>
      <c r="F12" s="314"/>
      <c r="G12" s="314"/>
      <c r="H12" s="314"/>
      <c r="I12" s="314"/>
      <c r="J12" s="314"/>
      <c r="K12" s="314"/>
      <c r="L12" s="314"/>
      <c r="M12" s="314"/>
      <c r="N12" s="314"/>
    </row>
    <row r="13" spans="1:14" ht="12.75">
      <c r="A13" s="262" t="s">
        <v>12</v>
      </c>
      <c r="B13" s="262"/>
      <c r="C13" s="262"/>
      <c r="D13" s="262"/>
      <c r="E13" s="262"/>
      <c r="F13" s="262"/>
      <c r="G13" s="262"/>
      <c r="H13" s="262"/>
      <c r="I13" s="262"/>
      <c r="J13" s="262"/>
      <c r="K13" s="262"/>
      <c r="L13" s="262"/>
      <c r="M13" s="262"/>
      <c r="N13" s="262"/>
    </row>
    <row r="14" spans="1:14" ht="30" customHeight="1">
      <c r="A14" s="34">
        <f>IF(B14&lt;&gt;"",1,"")</f>
        <v>1</v>
      </c>
      <c r="B14" s="291" t="s">
        <v>85</v>
      </c>
      <c r="C14" s="291"/>
      <c r="D14" s="291"/>
      <c r="E14" s="291"/>
      <c r="F14" s="291"/>
      <c r="G14" s="291"/>
      <c r="H14" s="34">
        <f>IF(I14&lt;&gt;"",A17+1,"")</f>
        <v>5</v>
      </c>
      <c r="I14" s="292" t="s">
        <v>86</v>
      </c>
      <c r="J14" s="293"/>
      <c r="K14" s="293"/>
      <c r="L14" s="293"/>
      <c r="M14" s="293"/>
      <c r="N14" s="291"/>
    </row>
    <row r="15" spans="1:14" ht="30" customHeight="1">
      <c r="A15" s="35">
        <f>IF(B15&lt;&gt;"",A14+1,"")</f>
        <v>2</v>
      </c>
      <c r="B15" s="294" t="s">
        <v>87</v>
      </c>
      <c r="C15" s="294"/>
      <c r="D15" s="294"/>
      <c r="E15" s="294"/>
      <c r="F15" s="294"/>
      <c r="G15" s="294"/>
      <c r="H15" s="35">
        <f>IF(I15&lt;&gt;"",H14+1,"")</f>
        <v>6</v>
      </c>
      <c r="I15" s="295" t="s">
        <v>155</v>
      </c>
      <c r="J15" s="296"/>
      <c r="K15" s="296"/>
      <c r="L15" s="296"/>
      <c r="M15" s="296"/>
      <c r="N15" s="294"/>
    </row>
    <row r="16" spans="1:14" ht="33" customHeight="1">
      <c r="A16" s="35">
        <f>IF(B16&lt;&gt;"",A15+1,"")</f>
        <v>3</v>
      </c>
      <c r="B16" s="294" t="s">
        <v>88</v>
      </c>
      <c r="C16" s="294"/>
      <c r="D16" s="294"/>
      <c r="E16" s="294"/>
      <c r="F16" s="294"/>
      <c r="G16" s="294"/>
      <c r="H16" s="35">
        <f>IF(I16&lt;&gt;"",H15+1,"")</f>
        <v>7</v>
      </c>
      <c r="I16" s="294" t="s">
        <v>89</v>
      </c>
      <c r="J16" s="294"/>
      <c r="K16" s="294"/>
      <c r="L16" s="294"/>
      <c r="M16" s="294"/>
      <c r="N16" s="294"/>
    </row>
    <row r="17" spans="1:14" ht="30" customHeight="1">
      <c r="A17" s="36">
        <f>IF(B17&lt;&gt;"",A16+1,"")</f>
        <v>4</v>
      </c>
      <c r="B17" s="297" t="s">
        <v>90</v>
      </c>
      <c r="C17" s="298"/>
      <c r="D17" s="298"/>
      <c r="E17" s="298"/>
      <c r="F17" s="298"/>
      <c r="G17" s="298"/>
      <c r="H17" s="36">
        <f>IF(I17&lt;&gt;"",H16+1,"")</f>
      </c>
      <c r="I17" s="299"/>
      <c r="J17" s="300"/>
      <c r="K17" s="300"/>
      <c r="L17" s="300"/>
      <c r="M17" s="300"/>
      <c r="N17" s="300"/>
    </row>
    <row r="18" spans="1:14" ht="12.75">
      <c r="A18" s="253" t="s">
        <v>72</v>
      </c>
      <c r="B18" s="253"/>
      <c r="C18" s="253"/>
      <c r="D18" s="253"/>
      <c r="E18" s="253"/>
      <c r="F18" s="253"/>
      <c r="G18" s="253"/>
      <c r="H18" s="253"/>
      <c r="I18" s="253"/>
      <c r="J18" s="253"/>
      <c r="K18" s="253"/>
      <c r="L18" s="253"/>
      <c r="M18" s="253"/>
      <c r="N18" s="253"/>
    </row>
    <row r="19" spans="1:14" ht="15">
      <c r="A19" s="301" t="s">
        <v>91</v>
      </c>
      <c r="B19" s="301"/>
      <c r="C19" s="301"/>
      <c r="D19" s="301"/>
      <c r="E19" s="301"/>
      <c r="F19" s="301"/>
      <c r="G19" s="301"/>
      <c r="H19" s="301"/>
      <c r="I19" s="281" t="s">
        <v>92</v>
      </c>
      <c r="J19" s="281"/>
      <c r="K19" s="281" t="s">
        <v>93</v>
      </c>
      <c r="L19" s="281"/>
      <c r="M19" s="281" t="s">
        <v>94</v>
      </c>
      <c r="N19" s="281"/>
    </row>
    <row r="20" spans="1:14" ht="12.75">
      <c r="A20" s="282" t="s">
        <v>119</v>
      </c>
      <c r="B20" s="282"/>
      <c r="C20" s="282"/>
      <c r="D20" s="282"/>
      <c r="E20" s="282"/>
      <c r="F20" s="282"/>
      <c r="G20" s="282"/>
      <c r="H20" s="282"/>
      <c r="I20" s="283">
        <v>1</v>
      </c>
      <c r="J20" s="284"/>
      <c r="K20" s="283"/>
      <c r="L20" s="284"/>
      <c r="M20" s="285"/>
      <c r="N20" s="285"/>
    </row>
    <row r="21" spans="1:14" ht="12.75">
      <c r="A21" s="286" t="s">
        <v>156</v>
      </c>
      <c r="B21" s="286"/>
      <c r="C21" s="286"/>
      <c r="D21" s="286"/>
      <c r="E21" s="286"/>
      <c r="F21" s="286"/>
      <c r="G21" s="286"/>
      <c r="H21" s="286"/>
      <c r="I21" s="287">
        <v>2</v>
      </c>
      <c r="J21" s="287"/>
      <c r="K21" s="285"/>
      <c r="L21" s="285"/>
      <c r="M21" s="285"/>
      <c r="N21" s="285"/>
    </row>
    <row r="22" spans="1:14" ht="15">
      <c r="A22" s="263" t="s">
        <v>95</v>
      </c>
      <c r="B22" s="263"/>
      <c r="C22" s="263"/>
      <c r="D22" s="263"/>
      <c r="E22" s="263"/>
      <c r="F22" s="263"/>
      <c r="G22" s="263"/>
      <c r="H22" s="263"/>
      <c r="I22" s="264" t="s">
        <v>92</v>
      </c>
      <c r="J22" s="264"/>
      <c r="K22" s="264" t="s">
        <v>93</v>
      </c>
      <c r="L22" s="264"/>
      <c r="M22" s="281" t="s">
        <v>94</v>
      </c>
      <c r="N22" s="281"/>
    </row>
    <row r="23" spans="1:14" s="37" customFormat="1" ht="12.75">
      <c r="A23" s="288" t="s">
        <v>96</v>
      </c>
      <c r="B23" s="288"/>
      <c r="C23" s="288"/>
      <c r="D23" s="288"/>
      <c r="E23" s="288"/>
      <c r="F23" s="288"/>
      <c r="G23" s="288"/>
      <c r="H23" s="288"/>
      <c r="I23" s="289" t="s">
        <v>97</v>
      </c>
      <c r="J23" s="289"/>
      <c r="K23" s="290"/>
      <c r="L23" s="290"/>
      <c r="M23" s="290"/>
      <c r="N23" s="290"/>
    </row>
    <row r="24" spans="1:14" ht="12.75">
      <c r="A24" s="278" t="s">
        <v>98</v>
      </c>
      <c r="B24" s="278"/>
      <c r="C24" s="278"/>
      <c r="D24" s="278"/>
      <c r="E24" s="278"/>
      <c r="F24" s="278"/>
      <c r="G24" s="278"/>
      <c r="H24" s="278"/>
      <c r="I24" s="279">
        <v>270</v>
      </c>
      <c r="J24" s="279"/>
      <c r="K24" s="280"/>
      <c r="L24" s="280"/>
      <c r="M24" s="280"/>
      <c r="N24" s="280"/>
    </row>
    <row r="25" spans="1:14" ht="15">
      <c r="A25" s="263" t="s">
        <v>99</v>
      </c>
      <c r="B25" s="263"/>
      <c r="C25" s="263"/>
      <c r="D25" s="263"/>
      <c r="E25" s="263"/>
      <c r="F25" s="263"/>
      <c r="G25" s="263"/>
      <c r="H25" s="263"/>
      <c r="I25" s="264" t="s">
        <v>92</v>
      </c>
      <c r="J25" s="264"/>
      <c r="K25" s="264" t="s">
        <v>93</v>
      </c>
      <c r="L25" s="264"/>
      <c r="M25" s="281" t="s">
        <v>94</v>
      </c>
      <c r="N25" s="281"/>
    </row>
    <row r="26" spans="1:14" ht="12.75">
      <c r="A26" s="273" t="s">
        <v>100</v>
      </c>
      <c r="B26" s="273"/>
      <c r="C26" s="273"/>
      <c r="D26" s="273"/>
      <c r="E26" s="273"/>
      <c r="F26" s="273"/>
      <c r="G26" s="273"/>
      <c r="H26" s="273"/>
      <c r="I26" s="274">
        <v>7736.4</v>
      </c>
      <c r="J26" s="275"/>
      <c r="K26" s="276"/>
      <c r="L26" s="277"/>
      <c r="M26" s="276"/>
      <c r="N26" s="277"/>
    </row>
    <row r="27" spans="1:14" ht="15">
      <c r="A27" s="263" t="s">
        <v>101</v>
      </c>
      <c r="B27" s="263"/>
      <c r="C27" s="263"/>
      <c r="D27" s="263"/>
      <c r="E27" s="263"/>
      <c r="F27" s="263"/>
      <c r="G27" s="263"/>
      <c r="H27" s="263"/>
      <c r="I27" s="264" t="s">
        <v>92</v>
      </c>
      <c r="J27" s="264"/>
      <c r="K27" s="264" t="s">
        <v>93</v>
      </c>
      <c r="L27" s="264"/>
      <c r="M27" s="202" t="s">
        <v>94</v>
      </c>
      <c r="N27" s="113"/>
    </row>
    <row r="28" spans="1:14" ht="12.75" customHeight="1">
      <c r="A28" s="265" t="s">
        <v>102</v>
      </c>
      <c r="B28" s="265"/>
      <c r="C28" s="265"/>
      <c r="D28" s="265"/>
      <c r="E28" s="265"/>
      <c r="F28" s="265"/>
      <c r="G28" s="265"/>
      <c r="H28" s="265"/>
      <c r="I28" s="266">
        <v>4</v>
      </c>
      <c r="J28" s="266"/>
      <c r="K28" s="267"/>
      <c r="L28" s="267"/>
      <c r="M28" s="267"/>
      <c r="N28" s="267"/>
    </row>
    <row r="29" spans="1:14" ht="12.75">
      <c r="A29" s="268" t="s">
        <v>103</v>
      </c>
      <c r="B29" s="268"/>
      <c r="C29" s="268"/>
      <c r="D29" s="268"/>
      <c r="E29" s="268"/>
      <c r="F29" s="268"/>
      <c r="G29" s="268"/>
      <c r="H29" s="268"/>
      <c r="I29" s="269"/>
      <c r="J29" s="269"/>
      <c r="K29" s="270"/>
      <c r="L29" s="270"/>
      <c r="M29" s="271"/>
      <c r="N29" s="272"/>
    </row>
    <row r="30" spans="1:14" ht="12.75">
      <c r="A30" s="253" t="s">
        <v>37</v>
      </c>
      <c r="B30" s="253"/>
      <c r="C30" s="253"/>
      <c r="D30" s="253"/>
      <c r="E30" s="253"/>
      <c r="F30" s="253"/>
      <c r="G30" s="253"/>
      <c r="H30" s="253"/>
      <c r="I30" s="253"/>
      <c r="J30" s="253"/>
      <c r="K30" s="253"/>
      <c r="L30" s="253"/>
      <c r="M30" s="253"/>
      <c r="N30" s="253"/>
    </row>
    <row r="31" spans="1:14" ht="38.25">
      <c r="A31" s="262" t="s">
        <v>38</v>
      </c>
      <c r="B31" s="262"/>
      <c r="C31" s="38" t="s">
        <v>39</v>
      </c>
      <c r="D31" s="38" t="s">
        <v>40</v>
      </c>
      <c r="E31" s="38" t="s">
        <v>41</v>
      </c>
      <c r="F31" s="38" t="s">
        <v>42</v>
      </c>
      <c r="G31" s="38" t="s">
        <v>43</v>
      </c>
      <c r="H31" s="38" t="s">
        <v>44</v>
      </c>
      <c r="I31" s="38" t="s">
        <v>45</v>
      </c>
      <c r="J31" s="38" t="s">
        <v>46</v>
      </c>
      <c r="K31" s="38" t="s">
        <v>47</v>
      </c>
      <c r="L31" s="38" t="s">
        <v>48</v>
      </c>
      <c r="M31" s="38" t="s">
        <v>49</v>
      </c>
      <c r="N31" s="38" t="s">
        <v>50</v>
      </c>
    </row>
    <row r="32" spans="1:14" ht="12" customHeight="1" thickBot="1">
      <c r="A32" s="257">
        <f>IF(A14&gt;0,A14,"")</f>
        <v>1</v>
      </c>
      <c r="B32" s="258"/>
      <c r="C32" s="39"/>
      <c r="D32" s="39"/>
      <c r="E32" s="39"/>
      <c r="F32" s="39"/>
      <c r="G32" s="39"/>
      <c r="H32" s="39" t="s">
        <v>51</v>
      </c>
      <c r="I32" s="39" t="s">
        <v>51</v>
      </c>
      <c r="J32" s="39" t="s">
        <v>51</v>
      </c>
      <c r="K32" s="39"/>
      <c r="L32" s="39"/>
      <c r="M32" s="39"/>
      <c r="N32" s="40"/>
    </row>
    <row r="33" spans="1:14" ht="12" customHeight="1">
      <c r="A33" s="259"/>
      <c r="B33" s="260"/>
      <c r="C33" s="41"/>
      <c r="D33" s="41"/>
      <c r="E33" s="41"/>
      <c r="F33" s="41"/>
      <c r="G33" s="41"/>
      <c r="H33" s="41"/>
      <c r="I33" s="41"/>
      <c r="J33" s="41"/>
      <c r="K33" s="42"/>
      <c r="L33" s="42"/>
      <c r="M33" s="42"/>
      <c r="N33" s="43"/>
    </row>
    <row r="34" spans="1:14" ht="12" customHeight="1" thickBot="1">
      <c r="A34" s="257">
        <f>IF(A15&gt;0,A15,"")</f>
        <v>2</v>
      </c>
      <c r="B34" s="258"/>
      <c r="C34" s="39"/>
      <c r="D34" s="39"/>
      <c r="E34" s="39"/>
      <c r="F34" s="39"/>
      <c r="G34" s="39"/>
      <c r="H34" s="39" t="s">
        <v>51</v>
      </c>
      <c r="I34" s="39" t="s">
        <v>51</v>
      </c>
      <c r="J34" s="39" t="s">
        <v>51</v>
      </c>
      <c r="K34" s="39"/>
      <c r="L34" s="39"/>
      <c r="M34" s="39"/>
      <c r="N34" s="40"/>
    </row>
    <row r="35" spans="1:14" ht="12" customHeight="1">
      <c r="A35" s="259"/>
      <c r="B35" s="260"/>
      <c r="C35" s="41"/>
      <c r="D35" s="41"/>
      <c r="E35" s="41"/>
      <c r="F35" s="41"/>
      <c r="G35" s="41"/>
      <c r="H35" s="41"/>
      <c r="I35" s="41"/>
      <c r="J35" s="41"/>
      <c r="K35" s="42"/>
      <c r="L35" s="42"/>
      <c r="M35" s="42"/>
      <c r="N35" s="43"/>
    </row>
    <row r="36" spans="1:14" ht="12" customHeight="1" thickBot="1">
      <c r="A36" s="257">
        <f>IF(A16&gt;0,A16,"")</f>
        <v>3</v>
      </c>
      <c r="B36" s="258"/>
      <c r="C36" s="39"/>
      <c r="D36" s="39"/>
      <c r="E36" s="39"/>
      <c r="F36" s="39"/>
      <c r="G36" s="39"/>
      <c r="H36" s="39" t="s">
        <v>51</v>
      </c>
      <c r="I36" s="39" t="s">
        <v>51</v>
      </c>
      <c r="J36" s="39" t="s">
        <v>51</v>
      </c>
      <c r="K36" s="39" t="s">
        <v>51</v>
      </c>
      <c r="L36" s="39" t="s">
        <v>51</v>
      </c>
      <c r="M36" s="39" t="s">
        <v>51</v>
      </c>
      <c r="N36" s="40" t="s">
        <v>51</v>
      </c>
    </row>
    <row r="37" spans="1:14" ht="12" customHeight="1">
      <c r="A37" s="259"/>
      <c r="B37" s="260"/>
      <c r="C37" s="41"/>
      <c r="D37" s="41"/>
      <c r="E37" s="41"/>
      <c r="F37" s="41"/>
      <c r="G37" s="41"/>
      <c r="H37" s="41"/>
      <c r="I37" s="41"/>
      <c r="J37" s="41"/>
      <c r="K37" s="42"/>
      <c r="L37" s="42"/>
      <c r="M37" s="42"/>
      <c r="N37" s="43"/>
    </row>
    <row r="38" spans="1:14" ht="12" customHeight="1" thickBot="1">
      <c r="A38" s="257">
        <f>IF(A17&gt;0,A17,"")</f>
        <v>4</v>
      </c>
      <c r="B38" s="258"/>
      <c r="C38" s="39"/>
      <c r="D38" s="39"/>
      <c r="E38" s="39"/>
      <c r="F38" s="39"/>
      <c r="G38" s="39"/>
      <c r="H38" s="39" t="s">
        <v>51</v>
      </c>
      <c r="I38" s="39" t="s">
        <v>51</v>
      </c>
      <c r="J38" s="39" t="s">
        <v>51</v>
      </c>
      <c r="K38" s="39" t="s">
        <v>51</v>
      </c>
      <c r="L38" s="39" t="s">
        <v>51</v>
      </c>
      <c r="M38" s="39" t="s">
        <v>51</v>
      </c>
      <c r="N38" s="40" t="s">
        <v>51</v>
      </c>
    </row>
    <row r="39" spans="1:14" ht="12" customHeight="1">
      <c r="A39" s="259"/>
      <c r="B39" s="260"/>
      <c r="C39" s="41"/>
      <c r="D39" s="41"/>
      <c r="E39" s="41"/>
      <c r="F39" s="41"/>
      <c r="G39" s="41"/>
      <c r="H39" s="41"/>
      <c r="I39" s="41"/>
      <c r="J39" s="41"/>
      <c r="K39" s="42"/>
      <c r="L39" s="42"/>
      <c r="M39" s="42"/>
      <c r="N39" s="43"/>
    </row>
    <row r="40" spans="1:14" ht="12" customHeight="1" thickBot="1">
      <c r="A40" s="257">
        <f>IF(H14&gt;0,H14,"")</f>
        <v>5</v>
      </c>
      <c r="B40" s="258"/>
      <c r="C40" s="39"/>
      <c r="D40" s="39"/>
      <c r="E40" s="39"/>
      <c r="F40" s="39"/>
      <c r="G40" s="39"/>
      <c r="H40" s="39" t="s">
        <v>51</v>
      </c>
      <c r="I40" s="39" t="s">
        <v>51</v>
      </c>
      <c r="J40" s="39" t="s">
        <v>51</v>
      </c>
      <c r="K40" s="39" t="s">
        <v>51</v>
      </c>
      <c r="L40" s="39" t="s">
        <v>51</v>
      </c>
      <c r="M40" s="39" t="s">
        <v>51</v>
      </c>
      <c r="N40" s="40" t="s">
        <v>51</v>
      </c>
    </row>
    <row r="41" spans="1:14" ht="12" customHeight="1">
      <c r="A41" s="259"/>
      <c r="B41" s="260"/>
      <c r="C41" s="41"/>
      <c r="D41" s="41"/>
      <c r="E41" s="41"/>
      <c r="F41" s="41"/>
      <c r="G41" s="41"/>
      <c r="H41" s="41"/>
      <c r="I41" s="41"/>
      <c r="J41" s="41"/>
      <c r="K41" s="42"/>
      <c r="L41" s="42"/>
      <c r="M41" s="42"/>
      <c r="N41" s="43"/>
    </row>
    <row r="42" spans="1:14" ht="12" customHeight="1" thickBot="1">
      <c r="A42" s="257">
        <f>IF(H15&gt;0,H15,"")</f>
        <v>6</v>
      </c>
      <c r="B42" s="258"/>
      <c r="C42" s="39"/>
      <c r="D42" s="39"/>
      <c r="E42" s="39"/>
      <c r="F42" s="39"/>
      <c r="G42" s="39"/>
      <c r="H42" s="39"/>
      <c r="I42" s="39"/>
      <c r="J42" s="39"/>
      <c r="K42" s="39"/>
      <c r="L42" s="39"/>
      <c r="M42" s="39"/>
      <c r="N42" s="40" t="s">
        <v>51</v>
      </c>
    </row>
    <row r="43" spans="1:14" ht="12" customHeight="1">
      <c r="A43" s="259"/>
      <c r="B43" s="260"/>
      <c r="C43" s="41"/>
      <c r="D43" s="41"/>
      <c r="E43" s="41"/>
      <c r="F43" s="41"/>
      <c r="G43" s="41"/>
      <c r="H43" s="41"/>
      <c r="I43" s="41"/>
      <c r="J43" s="41"/>
      <c r="K43" s="42"/>
      <c r="L43" s="42"/>
      <c r="M43" s="42"/>
      <c r="N43" s="43"/>
    </row>
    <row r="44" spans="1:14" ht="12" customHeight="1" thickBot="1">
      <c r="A44" s="257">
        <f>IF(H16&gt;0,H16,"")</f>
        <v>7</v>
      </c>
      <c r="B44" s="258"/>
      <c r="C44" s="66"/>
      <c r="D44" s="66"/>
      <c r="E44" s="66"/>
      <c r="F44" s="66"/>
      <c r="G44" s="66"/>
      <c r="H44" s="39" t="s">
        <v>51</v>
      </c>
      <c r="I44" s="39" t="s">
        <v>51</v>
      </c>
      <c r="J44" s="39" t="s">
        <v>51</v>
      </c>
      <c r="K44" s="39" t="s">
        <v>51</v>
      </c>
      <c r="L44" s="39" t="s">
        <v>51</v>
      </c>
      <c r="M44" s="39" t="s">
        <v>51</v>
      </c>
      <c r="N44" s="40" t="s">
        <v>51</v>
      </c>
    </row>
    <row r="45" spans="1:14" ht="12" customHeight="1">
      <c r="A45" s="259"/>
      <c r="B45" s="260"/>
      <c r="C45" s="63"/>
      <c r="D45" s="63"/>
      <c r="E45" s="63"/>
      <c r="F45" s="63"/>
      <c r="G45" s="63"/>
      <c r="H45" s="63"/>
      <c r="I45" s="63"/>
      <c r="J45" s="63"/>
      <c r="K45" s="64"/>
      <c r="L45" s="64"/>
      <c r="M45" s="64"/>
      <c r="N45" s="65"/>
    </row>
    <row r="46" spans="1:14" ht="12" customHeight="1" hidden="1" thickBot="1">
      <c r="A46" s="261">
        <f>IF(H17&gt;0,H17,"")</f>
      </c>
      <c r="B46" s="261"/>
      <c r="C46" s="44"/>
      <c r="D46" s="44"/>
      <c r="E46" s="44"/>
      <c r="F46" s="44"/>
      <c r="G46" s="44"/>
      <c r="H46" s="44"/>
      <c r="I46" s="44"/>
      <c r="J46" s="44"/>
      <c r="K46" s="44"/>
      <c r="L46" s="44"/>
      <c r="M46" s="44"/>
      <c r="N46" s="44"/>
    </row>
    <row r="47" spans="1:14" ht="12" customHeight="1" hidden="1" thickBot="1">
      <c r="A47" s="261"/>
      <c r="B47" s="261"/>
      <c r="C47" s="45"/>
      <c r="D47" s="45"/>
      <c r="E47" s="45"/>
      <c r="F47" s="45"/>
      <c r="G47" s="45"/>
      <c r="H47" s="45"/>
      <c r="I47" s="46"/>
      <c r="J47" s="46"/>
      <c r="K47" s="46"/>
      <c r="L47" s="46"/>
      <c r="M47" s="47"/>
      <c r="N47" s="47"/>
    </row>
    <row r="48" spans="1:14" ht="12.75">
      <c r="A48" s="253" t="s">
        <v>52</v>
      </c>
      <c r="B48" s="253"/>
      <c r="C48" s="253"/>
      <c r="D48" s="253"/>
      <c r="E48" s="253"/>
      <c r="F48" s="253"/>
      <c r="G48" s="253"/>
      <c r="H48" s="253"/>
      <c r="I48" s="253"/>
      <c r="J48" s="253"/>
      <c r="K48" s="253"/>
      <c r="L48" s="253"/>
      <c r="M48" s="253"/>
      <c r="N48" s="253"/>
    </row>
    <row r="49" spans="1:14" ht="36" customHeight="1">
      <c r="A49" s="48" t="s">
        <v>53</v>
      </c>
      <c r="B49" s="254" t="s">
        <v>54</v>
      </c>
      <c r="C49" s="254"/>
      <c r="D49" s="254"/>
      <c r="E49" s="254"/>
      <c r="F49" s="254"/>
      <c r="G49" s="254" t="s">
        <v>110</v>
      </c>
      <c r="H49" s="254"/>
      <c r="I49" s="255" t="s">
        <v>55</v>
      </c>
      <c r="J49" s="255"/>
      <c r="K49" s="255" t="s">
        <v>56</v>
      </c>
      <c r="L49" s="255"/>
      <c r="M49" s="256" t="s">
        <v>58</v>
      </c>
      <c r="N49" s="256"/>
    </row>
    <row r="50" spans="1:14" ht="25.5" customHeight="1">
      <c r="A50" s="49" t="s">
        <v>111</v>
      </c>
      <c r="B50" s="243" t="s">
        <v>112</v>
      </c>
      <c r="C50" s="244"/>
      <c r="D50" s="244"/>
      <c r="E50" s="244"/>
      <c r="F50" s="245"/>
      <c r="G50" s="249" t="s">
        <v>30</v>
      </c>
      <c r="H50" s="249"/>
      <c r="I50" s="250">
        <v>31.11</v>
      </c>
      <c r="J50" s="251"/>
      <c r="K50" s="252">
        <v>90</v>
      </c>
      <c r="L50" s="252"/>
      <c r="M50" s="68">
        <f>+I50*K50</f>
        <v>2799.9</v>
      </c>
      <c r="N50" s="68"/>
    </row>
    <row r="51" spans="1:14" ht="25.5" customHeight="1">
      <c r="A51" s="49" t="s">
        <v>111</v>
      </c>
      <c r="B51" s="243" t="s">
        <v>113</v>
      </c>
      <c r="C51" s="244"/>
      <c r="D51" s="244"/>
      <c r="E51" s="244"/>
      <c r="F51" s="245"/>
      <c r="G51" s="226" t="s">
        <v>30</v>
      </c>
      <c r="H51" s="226"/>
      <c r="I51" s="246">
        <v>24.79</v>
      </c>
      <c r="J51" s="247"/>
      <c r="K51" s="248">
        <v>90</v>
      </c>
      <c r="L51" s="248"/>
      <c r="M51" s="68">
        <f>+I51*K51</f>
        <v>2231.1</v>
      </c>
      <c r="N51" s="68"/>
    </row>
    <row r="52" spans="1:14" ht="25.5" customHeight="1">
      <c r="A52" s="49" t="s">
        <v>114</v>
      </c>
      <c r="B52" s="243" t="s">
        <v>115</v>
      </c>
      <c r="C52" s="244"/>
      <c r="D52" s="244"/>
      <c r="E52" s="244"/>
      <c r="F52" s="245"/>
      <c r="G52" s="226" t="s">
        <v>30</v>
      </c>
      <c r="H52" s="226"/>
      <c r="I52" s="246">
        <v>30.06</v>
      </c>
      <c r="J52" s="247"/>
      <c r="K52" s="248">
        <v>90</v>
      </c>
      <c r="L52" s="248"/>
      <c r="M52" s="68">
        <f>+I52*K52</f>
        <v>2705.4</v>
      </c>
      <c r="N52" s="68"/>
    </row>
    <row r="53" spans="1:14" ht="12.75" hidden="1">
      <c r="A53" s="50"/>
      <c r="B53" s="225"/>
      <c r="C53" s="225"/>
      <c r="D53" s="225"/>
      <c r="E53" s="225"/>
      <c r="F53" s="225"/>
      <c r="G53" s="226"/>
      <c r="H53" s="226"/>
      <c r="I53" s="227"/>
      <c r="J53" s="227"/>
      <c r="K53" s="228"/>
      <c r="L53" s="228"/>
      <c r="M53" s="229"/>
      <c r="N53" s="230"/>
    </row>
    <row r="54" spans="1:14" ht="12.75" hidden="1">
      <c r="A54" s="50"/>
      <c r="B54" s="225"/>
      <c r="C54" s="225"/>
      <c r="D54" s="225"/>
      <c r="E54" s="225"/>
      <c r="F54" s="225"/>
      <c r="G54" s="226"/>
      <c r="H54" s="226"/>
      <c r="I54" s="227"/>
      <c r="J54" s="227"/>
      <c r="K54" s="228"/>
      <c r="L54" s="228"/>
      <c r="M54" s="229"/>
      <c r="N54" s="230"/>
    </row>
    <row r="55" spans="1:14" ht="12.75" hidden="1">
      <c r="A55" s="51"/>
      <c r="B55" s="231"/>
      <c r="C55" s="231"/>
      <c r="D55" s="231"/>
      <c r="E55" s="231"/>
      <c r="F55" s="231"/>
      <c r="G55" s="232"/>
      <c r="H55" s="232"/>
      <c r="I55" s="233"/>
      <c r="J55" s="233"/>
      <c r="K55" s="234"/>
      <c r="L55" s="234"/>
      <c r="M55" s="235"/>
      <c r="N55" s="236"/>
    </row>
    <row r="56" spans="1:14" ht="12.75">
      <c r="A56" s="52">
        <f>COUNTA(B50:F55)</f>
        <v>3</v>
      </c>
      <c r="B56" s="237" t="s">
        <v>59</v>
      </c>
      <c r="C56" s="237"/>
      <c r="D56" s="237"/>
      <c r="E56" s="237"/>
      <c r="F56" s="237"/>
      <c r="G56" s="237"/>
      <c r="H56" s="237"/>
      <c r="I56" s="237"/>
      <c r="J56" s="237"/>
      <c r="K56" s="237"/>
      <c r="L56" s="237"/>
      <c r="M56" s="238">
        <f>SUM(M50:N55)</f>
        <v>7736.4</v>
      </c>
      <c r="N56" s="239"/>
    </row>
    <row r="57" spans="1:14" ht="12.75">
      <c r="A57" s="240" t="s">
        <v>60</v>
      </c>
      <c r="B57" s="240"/>
      <c r="C57" s="240"/>
      <c r="D57" s="240"/>
      <c r="E57" s="240"/>
      <c r="F57" s="240"/>
      <c r="G57" s="240"/>
      <c r="H57" s="240"/>
      <c r="I57" s="240"/>
      <c r="J57" s="240"/>
      <c r="K57" s="240"/>
      <c r="L57" s="240"/>
      <c r="M57" s="240"/>
      <c r="N57" s="240"/>
    </row>
    <row r="58" spans="1:14" ht="12.75">
      <c r="A58" s="241" t="s">
        <v>61</v>
      </c>
      <c r="B58" s="241"/>
      <c r="C58" s="241"/>
      <c r="D58" s="241"/>
      <c r="E58" s="241" t="s">
        <v>62</v>
      </c>
      <c r="F58" s="241"/>
      <c r="G58" s="241"/>
      <c r="H58" s="241"/>
      <c r="I58" s="241"/>
      <c r="J58" s="241"/>
      <c r="K58" s="241"/>
      <c r="L58" s="241"/>
      <c r="M58" s="242" t="s">
        <v>63</v>
      </c>
      <c r="N58" s="242"/>
    </row>
    <row r="59" spans="1:14" ht="12.75">
      <c r="A59" s="221"/>
      <c r="B59" s="221"/>
      <c r="C59" s="221"/>
      <c r="D59" s="221"/>
      <c r="E59" s="221"/>
      <c r="F59" s="221"/>
      <c r="G59" s="221"/>
      <c r="H59" s="221"/>
      <c r="I59" s="221"/>
      <c r="J59" s="221"/>
      <c r="K59" s="221"/>
      <c r="L59" s="221"/>
      <c r="M59" s="222"/>
      <c r="N59" s="222"/>
    </row>
    <row r="60" spans="1:14" ht="12.75">
      <c r="A60" s="221"/>
      <c r="B60" s="221"/>
      <c r="C60" s="221"/>
      <c r="D60" s="221"/>
      <c r="E60" s="221"/>
      <c r="F60" s="221"/>
      <c r="G60" s="221"/>
      <c r="H60" s="221"/>
      <c r="I60" s="221"/>
      <c r="J60" s="221"/>
      <c r="K60" s="221"/>
      <c r="L60" s="221"/>
      <c r="M60" s="222"/>
      <c r="N60" s="222"/>
    </row>
    <row r="61" spans="1:14" ht="12.75">
      <c r="A61" s="223"/>
      <c r="B61" s="223"/>
      <c r="C61" s="223"/>
      <c r="D61" s="223"/>
      <c r="E61" s="223"/>
      <c r="F61" s="223"/>
      <c r="G61" s="223"/>
      <c r="H61" s="223"/>
      <c r="I61" s="223"/>
      <c r="J61" s="223"/>
      <c r="K61" s="223"/>
      <c r="L61" s="223"/>
      <c r="M61" s="224"/>
      <c r="N61" s="224"/>
    </row>
    <row r="62" spans="1:14" ht="12.75">
      <c r="A62" s="223"/>
      <c r="B62" s="223"/>
      <c r="C62" s="223"/>
      <c r="D62" s="223"/>
      <c r="E62" s="223"/>
      <c r="F62" s="223"/>
      <c r="G62" s="223"/>
      <c r="H62" s="223"/>
      <c r="I62" s="223"/>
      <c r="J62" s="223"/>
      <c r="K62" s="223"/>
      <c r="L62" s="223"/>
      <c r="M62" s="224"/>
      <c r="N62" s="224"/>
    </row>
    <row r="63" spans="1:14" ht="12.75">
      <c r="A63" s="216" t="s">
        <v>116</v>
      </c>
      <c r="B63" s="216"/>
      <c r="C63" s="216"/>
      <c r="D63" s="216"/>
      <c r="E63" s="216"/>
      <c r="F63" s="216"/>
      <c r="G63" s="216"/>
      <c r="H63" s="216"/>
      <c r="I63" s="216"/>
      <c r="J63" s="216"/>
      <c r="K63" s="216"/>
      <c r="L63" s="216"/>
      <c r="M63" s="217"/>
      <c r="N63" s="217"/>
    </row>
    <row r="64" spans="1:14" ht="22.5" customHeight="1">
      <c r="A64" s="218" t="s">
        <v>64</v>
      </c>
      <c r="B64" s="218"/>
      <c r="C64" s="218"/>
      <c r="D64" s="218"/>
      <c r="E64" s="218"/>
      <c r="F64" s="218"/>
      <c r="G64" s="218"/>
      <c r="H64" s="218"/>
      <c r="I64" s="218"/>
      <c r="J64" s="218"/>
      <c r="K64" s="218"/>
      <c r="L64" s="218"/>
      <c r="M64" s="219">
        <f>+M56+M63</f>
        <v>7736.4</v>
      </c>
      <c r="N64" s="220"/>
    </row>
    <row r="65470" spans="251:255" ht="12.75">
      <c r="IQ65470" s="53" t="s">
        <v>65</v>
      </c>
      <c r="IR65470" s="53" t="s">
        <v>66</v>
      </c>
      <c r="IS65470" s="53" t="s">
        <v>67</v>
      </c>
      <c r="IT65470" s="53" t="s">
        <v>68</v>
      </c>
      <c r="IU65470" s="53" t="s">
        <v>69</v>
      </c>
    </row>
    <row r="65471" spans="251:255" ht="12.75">
      <c r="IQ65471" s="53" t="str">
        <f>$A$7&amp;$C$6</f>
        <v>Dematerializzazione e servizi on line - obiettivo triennale - fase 2020</v>
      </c>
      <c r="IR65471" s="53" t="e">
        <f>#REF!</f>
        <v>#REF!</v>
      </c>
      <c r="IS65471" s="53" t="str">
        <f>$B$14&amp;" - "&amp;$B$15&amp;" - "&amp;$B$16&amp;" - "&amp;$B$17&amp;" - "&amp;$I$14&amp;" - "&amp;$I$15&amp;" - "&amp;$I$16&amp;" - "&amp;$I$17</f>
        <v>Verifica Piano di Informatizzazione delle procedure comunali  - Studio e avvio dematerializzazione iter Atti Amministrativi - conservazione sostitutiva - Verifica procedure Manuale Protocollo Informatico con fascicolazione elettronica degli atti - conservazione sostitutiva Registro - Studio adesione e integrazione procedure informatiche a SPID - conservazione sostitutiva - Studio integrazione procedure informatiche a PagoPA - Progettazione esecutiva azioni 2020 2021 2022 - Verifica adesione a gara regionale per la conservazione sostitutiva degli atti dematerializzati - </v>
      </c>
      <c r="IT65471" s="53" t="e">
        <f>$A$20&amp;": "&amp;$I$20&amp;" - "&amp;#REF!&amp;": "&amp;#REF!&amp;" - "&amp;$A$22&amp;": "&amp;$I$22&amp;" - "&amp;$A$23&amp;": "&amp;$I$23&amp;" - "&amp;#REF!&amp;": "&amp;#REF!&amp;" - "&amp;#REF!&amp;": "&amp;#REF!&amp;" - "&amp;$A$25&amp;": "&amp;$I$25&amp;" - "&amp;$A$26&amp;": "&amp;$I$26&amp;" - "&amp;#REF!&amp;": "&amp;#REF!&amp;" - "&amp;#REF!&amp;": "&amp;#REF!&amp;" - "&amp;$A$27&amp;": "&amp;$I$27&amp;" - "&amp;$A$28&amp;": "&amp;$I$28&amp;" - "&amp;#REF!&amp;": "&amp;#REF!</f>
        <v>#REF!</v>
      </c>
      <c r="IU65471" s="53">
        <f>$A$56</f>
        <v>3</v>
      </c>
    </row>
  </sheetData>
  <sheetProtection selectLockedCells="1" selectUnlockedCells="1"/>
  <mergeCells count="129">
    <mergeCell ref="A5:B5"/>
    <mergeCell ref="C5:N5"/>
    <mergeCell ref="A6:B6"/>
    <mergeCell ref="C6:N6"/>
    <mergeCell ref="C7:N12"/>
    <mergeCell ref="A8:B12"/>
    <mergeCell ref="A1:N1"/>
    <mergeCell ref="A2:D2"/>
    <mergeCell ref="E2:H2"/>
    <mergeCell ref="I2:N2"/>
    <mergeCell ref="A3:D4"/>
    <mergeCell ref="E3:H4"/>
    <mergeCell ref="I3:N4"/>
    <mergeCell ref="B17:G17"/>
    <mergeCell ref="I17:N17"/>
    <mergeCell ref="A18:N18"/>
    <mergeCell ref="A19:H19"/>
    <mergeCell ref="I19:J19"/>
    <mergeCell ref="K19:L19"/>
    <mergeCell ref="M19:N19"/>
    <mergeCell ref="A13:N13"/>
    <mergeCell ref="B14:G14"/>
    <mergeCell ref="I14:N14"/>
    <mergeCell ref="B15:G15"/>
    <mergeCell ref="I15:N15"/>
    <mergeCell ref="B16:G16"/>
    <mergeCell ref="I16:N16"/>
    <mergeCell ref="A22:H22"/>
    <mergeCell ref="I22:J22"/>
    <mergeCell ref="K22:L22"/>
    <mergeCell ref="M22:N22"/>
    <mergeCell ref="A23:H23"/>
    <mergeCell ref="I23:J23"/>
    <mergeCell ref="K23:L23"/>
    <mergeCell ref="M23:N23"/>
    <mergeCell ref="A20:H20"/>
    <mergeCell ref="I20:J20"/>
    <mergeCell ref="K20:L20"/>
    <mergeCell ref="M20:N20"/>
    <mergeCell ref="A21:H21"/>
    <mergeCell ref="I21:J21"/>
    <mergeCell ref="K21:L21"/>
    <mergeCell ref="M21:N21"/>
    <mergeCell ref="A24:H24"/>
    <mergeCell ref="I24:J24"/>
    <mergeCell ref="K24:L24"/>
    <mergeCell ref="M24:N24"/>
    <mergeCell ref="A25:H25"/>
    <mergeCell ref="I25:J25"/>
    <mergeCell ref="K25:L25"/>
    <mergeCell ref="M25:N25"/>
    <mergeCell ref="A29:H29"/>
    <mergeCell ref="I29:J29"/>
    <mergeCell ref="K29:L29"/>
    <mergeCell ref="M29:N29"/>
    <mergeCell ref="A26:H26"/>
    <mergeCell ref="I26:J26"/>
    <mergeCell ref="K26:L26"/>
    <mergeCell ref="M26:N26"/>
    <mergeCell ref="A30:N30"/>
    <mergeCell ref="A31:B31"/>
    <mergeCell ref="A27:H27"/>
    <mergeCell ref="I27:J27"/>
    <mergeCell ref="K27:L27"/>
    <mergeCell ref="M27:N27"/>
    <mergeCell ref="A28:H28"/>
    <mergeCell ref="I28:J28"/>
    <mergeCell ref="K28:L28"/>
    <mergeCell ref="M28:N28"/>
    <mergeCell ref="A44:B45"/>
    <mergeCell ref="A46:B47"/>
    <mergeCell ref="A32:B33"/>
    <mergeCell ref="A34:B35"/>
    <mergeCell ref="A36:B37"/>
    <mergeCell ref="A38:B39"/>
    <mergeCell ref="A40:B41"/>
    <mergeCell ref="A42:B43"/>
    <mergeCell ref="A48:N48"/>
    <mergeCell ref="B49:F49"/>
    <mergeCell ref="G49:H49"/>
    <mergeCell ref="I49:J49"/>
    <mergeCell ref="K49:L49"/>
    <mergeCell ref="M49:N49"/>
    <mergeCell ref="B50:F50"/>
    <mergeCell ref="G50:H50"/>
    <mergeCell ref="I50:J50"/>
    <mergeCell ref="K50:L50"/>
    <mergeCell ref="M50:N50"/>
    <mergeCell ref="B51:F51"/>
    <mergeCell ref="G51:H51"/>
    <mergeCell ref="I51:J51"/>
    <mergeCell ref="K51:L51"/>
    <mergeCell ref="M51:N51"/>
    <mergeCell ref="B52:F52"/>
    <mergeCell ref="G52:H52"/>
    <mergeCell ref="I52:J52"/>
    <mergeCell ref="K52:L52"/>
    <mergeCell ref="M52:N52"/>
    <mergeCell ref="B53:F53"/>
    <mergeCell ref="G53:H53"/>
    <mergeCell ref="I53:J53"/>
    <mergeCell ref="K53:L53"/>
    <mergeCell ref="M53:N53"/>
    <mergeCell ref="B56:L56"/>
    <mergeCell ref="M56:N56"/>
    <mergeCell ref="A57:N57"/>
    <mergeCell ref="A58:D58"/>
    <mergeCell ref="E58:L58"/>
    <mergeCell ref="M58:N58"/>
    <mergeCell ref="B54:F54"/>
    <mergeCell ref="G54:H54"/>
    <mergeCell ref="I54:J54"/>
    <mergeCell ref="K54:L54"/>
    <mergeCell ref="M54:N54"/>
    <mergeCell ref="B55:F55"/>
    <mergeCell ref="G55:H55"/>
    <mergeCell ref="I55:J55"/>
    <mergeCell ref="K55:L55"/>
    <mergeCell ref="M55:N55"/>
    <mergeCell ref="A63:L63"/>
    <mergeCell ref="M63:N63"/>
    <mergeCell ref="A64:L64"/>
    <mergeCell ref="M64:N64"/>
    <mergeCell ref="A59:D60"/>
    <mergeCell ref="E59:L60"/>
    <mergeCell ref="M59:N60"/>
    <mergeCell ref="A61:D62"/>
    <mergeCell ref="E61:L62"/>
    <mergeCell ref="M61:N62"/>
  </mergeCells>
  <conditionalFormatting sqref="C46:N46 C32:N32">
    <cfRule type="cellIs" priority="3" dxfId="21" operator="equal" stopIfTrue="1">
      <formula>"x"</formula>
    </cfRule>
  </conditionalFormatting>
  <conditionalFormatting sqref="C47:N47 C33:N33">
    <cfRule type="cellIs" priority="4" dxfId="22" operator="equal" stopIfTrue="1">
      <formula>"x"</formula>
    </cfRule>
  </conditionalFormatting>
  <conditionalFormatting sqref="C34:N34 C36:N36 C38:N38 C40:N40 C42:N42 C44:N44">
    <cfRule type="cellIs" priority="1" dxfId="21" operator="equal" stopIfTrue="1">
      <formula>"x"</formula>
    </cfRule>
  </conditionalFormatting>
  <conditionalFormatting sqref="C35:N35 C37:N37 C39:N39 C41:N41 C43:N43 C45:N45">
    <cfRule type="cellIs" priority="2" dxfId="22"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32:N47">
      <formula1>0</formula1>
      <formula2>0</formula2>
    </dataValidation>
  </dataValidations>
  <printOptions horizontalCentered="1"/>
  <pageMargins left="0" right="0" top="0" bottom="0" header="0" footer="0"/>
  <pageSetup fitToHeight="1" fitToWidth="1" horizontalDpi="300" verticalDpi="300" orientation="portrait" paperSize="9" scale="83" r:id="rId1"/>
  <rowBreaks count="1" manualBreakCount="1">
    <brk id="29" max="13" man="1"/>
  </rowBreaks>
</worksheet>
</file>

<file path=xl/worksheets/sheet3.xml><?xml version="1.0" encoding="utf-8"?>
<worksheet xmlns="http://schemas.openxmlformats.org/spreadsheetml/2006/main" xmlns:r="http://schemas.openxmlformats.org/officeDocument/2006/relationships">
  <sheetPr>
    <pageSetUpPr fitToPage="1"/>
  </sheetPr>
  <dimension ref="A1:IM65363"/>
  <sheetViews>
    <sheetView zoomScalePageLayoutView="0" workbookViewId="0" topLeftCell="A1">
      <selection activeCell="A1" sqref="A1:N1"/>
    </sheetView>
  </sheetViews>
  <sheetFormatPr defaultColWidth="9.140625" defaultRowHeight="15"/>
  <cols>
    <col min="1" max="1" width="7.140625" style="1" customWidth="1"/>
    <col min="2" max="2" width="14.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9.421875" style="1" customWidth="1"/>
    <col min="15" max="15" width="7.57421875" style="1" customWidth="1"/>
    <col min="16" max="16" width="4.57421875" style="1" customWidth="1"/>
    <col min="17" max="17" width="6.7109375" style="1" customWidth="1"/>
    <col min="18" max="18" width="6.421875" style="1" customWidth="1"/>
    <col min="19" max="236" width="9.140625" style="1" customWidth="1"/>
    <col min="237" max="237" width="14.140625" style="1" bestFit="1" customWidth="1"/>
    <col min="238" max="16384" width="9.140625" style="1" customWidth="1"/>
  </cols>
  <sheetData>
    <row r="1" spans="1:14" ht="18" customHeight="1" thickBot="1">
      <c r="A1" s="392" t="s">
        <v>120</v>
      </c>
      <c r="B1" s="393"/>
      <c r="C1" s="393"/>
      <c r="D1" s="393"/>
      <c r="E1" s="393"/>
      <c r="F1" s="393"/>
      <c r="G1" s="393"/>
      <c r="H1" s="393"/>
      <c r="I1" s="393"/>
      <c r="J1" s="393"/>
      <c r="K1" s="393"/>
      <c r="L1" s="393"/>
      <c r="M1" s="393"/>
      <c r="N1" s="394"/>
    </row>
    <row r="2" spans="1:14" s="3" customFormat="1" ht="37.5" customHeight="1">
      <c r="A2" s="131" t="s">
        <v>1</v>
      </c>
      <c r="B2" s="132"/>
      <c r="C2" s="132"/>
      <c r="D2" s="133"/>
      <c r="E2" s="134"/>
      <c r="F2" s="135"/>
      <c r="G2" s="135"/>
      <c r="H2" s="136"/>
      <c r="I2" s="137" t="s">
        <v>2</v>
      </c>
      <c r="J2" s="137"/>
      <c r="K2" s="137"/>
      <c r="L2" s="137"/>
      <c r="M2" s="137"/>
      <c r="N2" s="137"/>
    </row>
    <row r="3" spans="1:14" s="3" customFormat="1" ht="12.75" customHeight="1">
      <c r="A3" s="138" t="s">
        <v>3</v>
      </c>
      <c r="B3" s="139"/>
      <c r="C3" s="139"/>
      <c r="D3" s="140"/>
      <c r="E3" s="144"/>
      <c r="F3" s="145"/>
      <c r="G3" s="145"/>
      <c r="H3" s="145"/>
      <c r="I3" s="146" t="s">
        <v>150</v>
      </c>
      <c r="J3" s="395"/>
      <c r="K3" s="395"/>
      <c r="L3" s="396"/>
      <c r="M3" s="396"/>
      <c r="N3" s="397"/>
    </row>
    <row r="4" spans="1:14" s="3" customFormat="1" ht="21.75" customHeight="1">
      <c r="A4" s="141"/>
      <c r="B4" s="142"/>
      <c r="C4" s="142"/>
      <c r="D4" s="143"/>
      <c r="E4" s="145"/>
      <c r="F4" s="145"/>
      <c r="G4" s="145"/>
      <c r="H4" s="145"/>
      <c r="I4" s="398"/>
      <c r="J4" s="399"/>
      <c r="K4" s="399"/>
      <c r="L4" s="399"/>
      <c r="M4" s="399"/>
      <c r="N4" s="400"/>
    </row>
    <row r="5" spans="1:14" s="3" customFormat="1" ht="21.75" customHeight="1">
      <c r="A5" s="158" t="s">
        <v>5</v>
      </c>
      <c r="B5" s="159"/>
      <c r="C5" s="159"/>
      <c r="D5" s="160"/>
      <c r="E5" s="164" t="s">
        <v>142</v>
      </c>
      <c r="F5" s="164"/>
      <c r="G5" s="164"/>
      <c r="H5" s="165"/>
      <c r="I5" s="168" t="s">
        <v>6</v>
      </c>
      <c r="J5" s="168"/>
      <c r="K5" s="168"/>
      <c r="L5" s="168"/>
      <c r="M5" s="168"/>
      <c r="N5" s="168"/>
    </row>
    <row r="6" spans="1:14" s="3" customFormat="1" ht="27" customHeight="1">
      <c r="A6" s="161"/>
      <c r="B6" s="162"/>
      <c r="C6" s="162"/>
      <c r="D6" s="163"/>
      <c r="E6" s="166"/>
      <c r="F6" s="166"/>
      <c r="G6" s="166"/>
      <c r="H6" s="167"/>
      <c r="I6" s="169">
        <v>2020</v>
      </c>
      <c r="J6" s="170"/>
      <c r="K6" s="171">
        <v>2021</v>
      </c>
      <c r="L6" s="171"/>
      <c r="M6" s="171">
        <v>2022</v>
      </c>
      <c r="N6" s="171"/>
    </row>
    <row r="7" spans="1:14" s="3" customFormat="1" ht="31.5" customHeight="1">
      <c r="A7" s="125" t="s">
        <v>7</v>
      </c>
      <c r="B7" s="126"/>
      <c r="C7" s="126"/>
      <c r="D7" s="127"/>
      <c r="E7" s="376"/>
      <c r="F7" s="376"/>
      <c r="G7" s="376"/>
      <c r="H7" s="377"/>
      <c r="I7" s="117" t="s">
        <v>8</v>
      </c>
      <c r="J7" s="118"/>
      <c r="K7" s="119" t="s">
        <v>8</v>
      </c>
      <c r="L7" s="119"/>
      <c r="M7" s="119" t="s">
        <v>8</v>
      </c>
      <c r="N7" s="119"/>
    </row>
    <row r="8" spans="1:18" ht="41.25" customHeight="1">
      <c r="A8" s="153" t="s">
        <v>9</v>
      </c>
      <c r="B8" s="154"/>
      <c r="C8" s="378" t="s">
        <v>162</v>
      </c>
      <c r="D8" s="379"/>
      <c r="E8" s="379"/>
      <c r="F8" s="379"/>
      <c r="G8" s="379"/>
      <c r="H8" s="379"/>
      <c r="I8" s="379"/>
      <c r="J8" s="379"/>
      <c r="K8" s="379"/>
      <c r="L8" s="379"/>
      <c r="M8" s="379"/>
      <c r="N8" s="380"/>
      <c r="R8" s="4"/>
    </row>
    <row r="9" spans="1:18" ht="38.25" customHeight="1" hidden="1">
      <c r="A9" s="153"/>
      <c r="B9" s="154"/>
      <c r="C9" s="378"/>
      <c r="D9" s="381"/>
      <c r="E9" s="381"/>
      <c r="F9" s="381"/>
      <c r="G9" s="381"/>
      <c r="H9" s="381"/>
      <c r="I9" s="381"/>
      <c r="J9" s="381"/>
      <c r="K9" s="381"/>
      <c r="L9" s="381"/>
      <c r="M9" s="381"/>
      <c r="N9" s="382"/>
      <c r="R9" s="4"/>
    </row>
    <row r="10" spans="1:14" ht="19.5" customHeight="1">
      <c r="A10" s="176" t="s">
        <v>11</v>
      </c>
      <c r="B10" s="177"/>
      <c r="C10" s="383" t="s">
        <v>170</v>
      </c>
      <c r="D10" s="384"/>
      <c r="E10" s="384"/>
      <c r="F10" s="384"/>
      <c r="G10" s="384"/>
      <c r="H10" s="384"/>
      <c r="I10" s="384"/>
      <c r="J10" s="384"/>
      <c r="K10" s="384"/>
      <c r="L10" s="384"/>
      <c r="M10" s="384"/>
      <c r="N10" s="385"/>
    </row>
    <row r="11" spans="1:14" ht="30" customHeight="1">
      <c r="A11" s="178"/>
      <c r="B11" s="179"/>
      <c r="C11" s="386"/>
      <c r="D11" s="387"/>
      <c r="E11" s="387"/>
      <c r="F11" s="387"/>
      <c r="G11" s="387"/>
      <c r="H11" s="387"/>
      <c r="I11" s="387"/>
      <c r="J11" s="387"/>
      <c r="K11" s="387"/>
      <c r="L11" s="387"/>
      <c r="M11" s="387"/>
      <c r="N11" s="388"/>
    </row>
    <row r="12" spans="1:14" ht="18.75" customHeight="1" hidden="1">
      <c r="A12" s="178"/>
      <c r="B12" s="179"/>
      <c r="C12" s="386"/>
      <c r="D12" s="387"/>
      <c r="E12" s="387"/>
      <c r="F12" s="387"/>
      <c r="G12" s="387"/>
      <c r="H12" s="387"/>
      <c r="I12" s="387"/>
      <c r="J12" s="387"/>
      <c r="K12" s="387"/>
      <c r="L12" s="387"/>
      <c r="M12" s="387"/>
      <c r="N12" s="388"/>
    </row>
    <row r="13" spans="1:14" ht="16.5" customHeight="1" hidden="1">
      <c r="A13" s="178"/>
      <c r="B13" s="179"/>
      <c r="C13" s="386"/>
      <c r="D13" s="387"/>
      <c r="E13" s="387"/>
      <c r="F13" s="387"/>
      <c r="G13" s="387"/>
      <c r="H13" s="387"/>
      <c r="I13" s="387"/>
      <c r="J13" s="387"/>
      <c r="K13" s="387"/>
      <c r="L13" s="387"/>
      <c r="M13" s="387"/>
      <c r="N13" s="388"/>
    </row>
    <row r="14" spans="1:14" ht="23.25" customHeight="1" hidden="1">
      <c r="A14" s="178"/>
      <c r="B14" s="179"/>
      <c r="C14" s="386"/>
      <c r="D14" s="387"/>
      <c r="E14" s="387"/>
      <c r="F14" s="387"/>
      <c r="G14" s="387"/>
      <c r="H14" s="387"/>
      <c r="I14" s="387"/>
      <c r="J14" s="387"/>
      <c r="K14" s="387"/>
      <c r="L14" s="387"/>
      <c r="M14" s="387"/>
      <c r="N14" s="388"/>
    </row>
    <row r="15" spans="1:14" ht="20.25" customHeight="1" hidden="1">
      <c r="A15" s="178"/>
      <c r="B15" s="179"/>
      <c r="C15" s="386"/>
      <c r="D15" s="387"/>
      <c r="E15" s="387"/>
      <c r="F15" s="387"/>
      <c r="G15" s="387"/>
      <c r="H15" s="387"/>
      <c r="I15" s="387"/>
      <c r="J15" s="387"/>
      <c r="K15" s="387"/>
      <c r="L15" s="387"/>
      <c r="M15" s="387"/>
      <c r="N15" s="388"/>
    </row>
    <row r="16" spans="1:14" ht="13.5" customHeight="1" hidden="1">
      <c r="A16" s="178"/>
      <c r="B16" s="179"/>
      <c r="C16" s="386"/>
      <c r="D16" s="387"/>
      <c r="E16" s="387"/>
      <c r="F16" s="387"/>
      <c r="G16" s="387"/>
      <c r="H16" s="387"/>
      <c r="I16" s="387"/>
      <c r="J16" s="387"/>
      <c r="K16" s="387"/>
      <c r="L16" s="387"/>
      <c r="M16" s="387"/>
      <c r="N16" s="388"/>
    </row>
    <row r="17" spans="1:14" ht="13.5" customHeight="1" hidden="1">
      <c r="A17" s="178"/>
      <c r="B17" s="179"/>
      <c r="C17" s="386"/>
      <c r="D17" s="387"/>
      <c r="E17" s="387"/>
      <c r="F17" s="387"/>
      <c r="G17" s="387"/>
      <c r="H17" s="387"/>
      <c r="I17" s="387"/>
      <c r="J17" s="387"/>
      <c r="K17" s="387"/>
      <c r="L17" s="387"/>
      <c r="M17" s="387"/>
      <c r="N17" s="388"/>
    </row>
    <row r="18" spans="1:14" ht="13.5" customHeight="1" hidden="1">
      <c r="A18" s="178"/>
      <c r="B18" s="179"/>
      <c r="C18" s="386"/>
      <c r="D18" s="387"/>
      <c r="E18" s="387"/>
      <c r="F18" s="387"/>
      <c r="G18" s="387"/>
      <c r="H18" s="387"/>
      <c r="I18" s="387"/>
      <c r="J18" s="387"/>
      <c r="K18" s="387"/>
      <c r="L18" s="387"/>
      <c r="M18" s="387"/>
      <c r="N18" s="388"/>
    </row>
    <row r="19" spans="1:14" ht="13.5" customHeight="1" hidden="1">
      <c r="A19" s="178"/>
      <c r="B19" s="179"/>
      <c r="C19" s="386"/>
      <c r="D19" s="387"/>
      <c r="E19" s="387"/>
      <c r="F19" s="387"/>
      <c r="G19" s="387"/>
      <c r="H19" s="387"/>
      <c r="I19" s="387"/>
      <c r="J19" s="387"/>
      <c r="K19" s="387"/>
      <c r="L19" s="387"/>
      <c r="M19" s="387"/>
      <c r="N19" s="388"/>
    </row>
    <row r="20" spans="1:14" ht="13.5" customHeight="1" hidden="1">
      <c r="A20" s="180"/>
      <c r="B20" s="181"/>
      <c r="C20" s="389"/>
      <c r="D20" s="390"/>
      <c r="E20" s="390"/>
      <c r="F20" s="390"/>
      <c r="G20" s="390"/>
      <c r="H20" s="390"/>
      <c r="I20" s="390"/>
      <c r="J20" s="390"/>
      <c r="K20" s="390"/>
      <c r="L20" s="390"/>
      <c r="M20" s="390"/>
      <c r="N20" s="391"/>
    </row>
    <row r="21" spans="1:158" ht="18.75" customHeight="1">
      <c r="A21" s="191" t="s">
        <v>12</v>
      </c>
      <c r="B21" s="192"/>
      <c r="C21" s="192"/>
      <c r="D21" s="192"/>
      <c r="E21" s="192"/>
      <c r="F21" s="192"/>
      <c r="G21" s="192"/>
      <c r="H21" s="192"/>
      <c r="I21" s="192"/>
      <c r="J21" s="192"/>
      <c r="K21" s="192"/>
      <c r="L21" s="192"/>
      <c r="M21" s="192"/>
      <c r="N21" s="193"/>
      <c r="R21" s="5"/>
      <c r="S21" s="5"/>
      <c r="T21" s="5"/>
      <c r="U21" s="5"/>
      <c r="V21" s="5"/>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row>
    <row r="22" spans="1:158" ht="28.5" customHeight="1">
      <c r="A22" s="7">
        <v>1</v>
      </c>
      <c r="B22" s="172" t="s">
        <v>163</v>
      </c>
      <c r="C22" s="173"/>
      <c r="D22" s="173"/>
      <c r="E22" s="173"/>
      <c r="F22" s="173"/>
      <c r="G22" s="174"/>
      <c r="H22" s="7">
        <v>6</v>
      </c>
      <c r="I22" s="172"/>
      <c r="J22" s="173"/>
      <c r="K22" s="173"/>
      <c r="L22" s="173"/>
      <c r="M22" s="173"/>
      <c r="N22" s="174"/>
      <c r="R22" s="5"/>
      <c r="S22" s="5"/>
      <c r="T22" s="5"/>
      <c r="U22" s="5"/>
      <c r="V22" s="5"/>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row>
    <row r="23" spans="1:158" ht="22.5" customHeight="1">
      <c r="A23" s="7">
        <v>2</v>
      </c>
      <c r="B23" s="172" t="s">
        <v>164</v>
      </c>
      <c r="C23" s="173"/>
      <c r="D23" s="173"/>
      <c r="E23" s="173"/>
      <c r="F23" s="173"/>
      <c r="G23" s="174"/>
      <c r="H23" s="7">
        <v>7</v>
      </c>
      <c r="I23" s="370"/>
      <c r="J23" s="371"/>
      <c r="K23" s="371"/>
      <c r="L23" s="371"/>
      <c r="M23" s="371"/>
      <c r="N23" s="372"/>
      <c r="R23" s="5"/>
      <c r="S23" s="5"/>
      <c r="T23" s="5"/>
      <c r="U23" s="5"/>
      <c r="V23" s="5"/>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row>
    <row r="24" spans="1:158" ht="20.25" customHeight="1">
      <c r="A24" s="7">
        <v>3</v>
      </c>
      <c r="B24" s="172" t="s">
        <v>167</v>
      </c>
      <c r="C24" s="173"/>
      <c r="D24" s="173"/>
      <c r="E24" s="173"/>
      <c r="F24" s="173"/>
      <c r="G24" s="174"/>
      <c r="H24" s="7">
        <v>8</v>
      </c>
      <c r="I24" s="370"/>
      <c r="J24" s="371"/>
      <c r="K24" s="371"/>
      <c r="L24" s="371"/>
      <c r="M24" s="371"/>
      <c r="N24" s="372"/>
      <c r="R24" s="5"/>
      <c r="S24" s="5"/>
      <c r="T24" s="5"/>
      <c r="U24" s="5"/>
      <c r="V24" s="5"/>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row>
    <row r="25" spans="1:14" ht="17.25" customHeight="1">
      <c r="A25" s="7">
        <v>4</v>
      </c>
      <c r="B25" s="172" t="s">
        <v>169</v>
      </c>
      <c r="C25" s="173"/>
      <c r="D25" s="173"/>
      <c r="E25" s="173"/>
      <c r="F25" s="173"/>
      <c r="G25" s="174"/>
      <c r="H25" s="7">
        <v>9</v>
      </c>
      <c r="I25" s="370"/>
      <c r="J25" s="371"/>
      <c r="K25" s="371"/>
      <c r="L25" s="371"/>
      <c r="M25" s="371"/>
      <c r="N25" s="372"/>
    </row>
    <row r="26" spans="1:14" ht="19.5" customHeight="1">
      <c r="A26" s="7">
        <v>5</v>
      </c>
      <c r="B26" s="172"/>
      <c r="C26" s="173"/>
      <c r="D26" s="173"/>
      <c r="E26" s="173"/>
      <c r="F26" s="173"/>
      <c r="G26" s="174"/>
      <c r="H26" s="7">
        <v>10</v>
      </c>
      <c r="I26" s="370"/>
      <c r="J26" s="371"/>
      <c r="K26" s="371"/>
      <c r="L26" s="371"/>
      <c r="M26" s="371"/>
      <c r="N26" s="372"/>
    </row>
    <row r="27" spans="1:18" ht="12.75">
      <c r="A27" s="373" t="s">
        <v>72</v>
      </c>
      <c r="B27" s="374"/>
      <c r="C27" s="374"/>
      <c r="D27" s="374"/>
      <c r="E27" s="374"/>
      <c r="F27" s="374"/>
      <c r="G27" s="374"/>
      <c r="H27" s="374"/>
      <c r="I27" s="374"/>
      <c r="J27" s="374"/>
      <c r="K27" s="374"/>
      <c r="L27" s="374"/>
      <c r="M27" s="374"/>
      <c r="N27" s="375"/>
      <c r="O27" s="29"/>
      <c r="P27" s="29"/>
      <c r="Q27" s="29"/>
      <c r="R27" s="28"/>
    </row>
    <row r="28" spans="1:18" ht="35.25" customHeight="1">
      <c r="A28" s="198" t="s">
        <v>20</v>
      </c>
      <c r="B28" s="199"/>
      <c r="C28" s="199"/>
      <c r="D28" s="199"/>
      <c r="E28" s="199"/>
      <c r="F28" s="199"/>
      <c r="G28" s="199"/>
      <c r="H28" s="200"/>
      <c r="I28" s="191" t="s">
        <v>152</v>
      </c>
      <c r="J28" s="193"/>
      <c r="K28" s="201" t="s">
        <v>153</v>
      </c>
      <c r="L28" s="201"/>
      <c r="M28" s="202" t="s">
        <v>21</v>
      </c>
      <c r="N28" s="202"/>
      <c r="O28" s="202">
        <v>2021</v>
      </c>
      <c r="P28" s="202"/>
      <c r="Q28" s="202">
        <v>2022</v>
      </c>
      <c r="R28" s="202"/>
    </row>
    <row r="29" spans="1:18" ht="15" customHeight="1">
      <c r="A29" s="367" t="s">
        <v>165</v>
      </c>
      <c r="B29" s="368"/>
      <c r="C29" s="368"/>
      <c r="D29" s="368"/>
      <c r="E29" s="368"/>
      <c r="F29" s="368"/>
      <c r="G29" s="368"/>
      <c r="H29" s="369"/>
      <c r="I29" s="359">
        <v>1</v>
      </c>
      <c r="J29" s="360"/>
      <c r="K29" s="365"/>
      <c r="L29" s="365"/>
      <c r="M29" s="360"/>
      <c r="N29" s="360"/>
      <c r="O29" s="366">
        <v>1</v>
      </c>
      <c r="P29" s="365"/>
      <c r="Q29" s="366">
        <v>1</v>
      </c>
      <c r="R29" s="365"/>
    </row>
    <row r="30" spans="1:18" s="27" customFormat="1" ht="16.5" customHeight="1">
      <c r="A30" s="367" t="s">
        <v>166</v>
      </c>
      <c r="B30" s="368"/>
      <c r="C30" s="368"/>
      <c r="D30" s="368"/>
      <c r="E30" s="368"/>
      <c r="F30" s="368"/>
      <c r="G30" s="368"/>
      <c r="H30" s="369"/>
      <c r="I30" s="360">
        <v>1</v>
      </c>
      <c r="J30" s="360"/>
      <c r="K30" s="365"/>
      <c r="L30" s="365"/>
      <c r="M30" s="360"/>
      <c r="N30" s="360"/>
      <c r="O30" s="365">
        <v>1</v>
      </c>
      <c r="P30" s="365"/>
      <c r="Q30" s="365">
        <v>1</v>
      </c>
      <c r="R30" s="365"/>
    </row>
    <row r="31" spans="1:18" ht="23.25" customHeight="1">
      <c r="A31" s="198" t="s">
        <v>26</v>
      </c>
      <c r="B31" s="199"/>
      <c r="C31" s="199"/>
      <c r="D31" s="199"/>
      <c r="E31" s="199"/>
      <c r="F31" s="199"/>
      <c r="G31" s="199"/>
      <c r="H31" s="200"/>
      <c r="I31" s="191" t="s">
        <v>152</v>
      </c>
      <c r="J31" s="193"/>
      <c r="K31" s="201" t="s">
        <v>153</v>
      </c>
      <c r="L31" s="201"/>
      <c r="M31" s="191" t="s">
        <v>21</v>
      </c>
      <c r="N31" s="193"/>
      <c r="O31" s="202">
        <v>2021</v>
      </c>
      <c r="P31" s="202"/>
      <c r="Q31" s="202">
        <v>2022</v>
      </c>
      <c r="R31" s="202"/>
    </row>
    <row r="32" spans="1:18" ht="15.75" customHeight="1">
      <c r="A32" s="203" t="s">
        <v>130</v>
      </c>
      <c r="B32" s="204"/>
      <c r="C32" s="204"/>
      <c r="D32" s="204"/>
      <c r="E32" s="204"/>
      <c r="F32" s="204"/>
      <c r="G32" s="204"/>
      <c r="H32" s="205"/>
      <c r="I32" s="360">
        <v>30</v>
      </c>
      <c r="J32" s="360"/>
      <c r="K32" s="360"/>
      <c r="L32" s="360"/>
      <c r="M32" s="360"/>
      <c r="N32" s="360"/>
      <c r="O32" s="360">
        <v>30</v>
      </c>
      <c r="P32" s="360"/>
      <c r="Q32" s="360">
        <v>30</v>
      </c>
      <c r="R32" s="360"/>
    </row>
    <row r="33" spans="1:18" ht="25.5" customHeight="1">
      <c r="A33" s="198" t="s">
        <v>31</v>
      </c>
      <c r="B33" s="199"/>
      <c r="C33" s="199"/>
      <c r="D33" s="199"/>
      <c r="E33" s="199"/>
      <c r="F33" s="199"/>
      <c r="G33" s="199"/>
      <c r="H33" s="200"/>
      <c r="I33" s="191" t="s">
        <v>152</v>
      </c>
      <c r="J33" s="193"/>
      <c r="K33" s="201" t="s">
        <v>153</v>
      </c>
      <c r="L33" s="201"/>
      <c r="M33" s="202" t="s">
        <v>94</v>
      </c>
      <c r="N33" s="113"/>
      <c r="O33" s="202">
        <v>2021</v>
      </c>
      <c r="P33" s="202"/>
      <c r="Q33" s="202">
        <v>2022</v>
      </c>
      <c r="R33" s="113"/>
    </row>
    <row r="34" spans="1:18" ht="12.75">
      <c r="A34" s="273" t="s">
        <v>100</v>
      </c>
      <c r="B34" s="273"/>
      <c r="C34" s="273"/>
      <c r="D34" s="273"/>
      <c r="E34" s="273"/>
      <c r="F34" s="273"/>
      <c r="G34" s="273"/>
      <c r="H34" s="273"/>
      <c r="I34" s="363">
        <v>933.3</v>
      </c>
      <c r="J34" s="363"/>
      <c r="K34" s="364"/>
      <c r="L34" s="364"/>
      <c r="M34" s="363"/>
      <c r="N34" s="363"/>
      <c r="O34" s="364">
        <f>+I34</f>
        <v>933.3</v>
      </c>
      <c r="P34" s="364"/>
      <c r="Q34" s="364">
        <f>+O34</f>
        <v>933.3</v>
      </c>
      <c r="R34" s="364"/>
    </row>
    <row r="35" spans="1:18" ht="27" customHeight="1">
      <c r="A35" s="198" t="s">
        <v>33</v>
      </c>
      <c r="B35" s="199"/>
      <c r="C35" s="199"/>
      <c r="D35" s="199"/>
      <c r="E35" s="199"/>
      <c r="F35" s="199"/>
      <c r="G35" s="199"/>
      <c r="H35" s="200"/>
      <c r="I35" s="191" t="s">
        <v>152</v>
      </c>
      <c r="J35" s="193"/>
      <c r="K35" s="201" t="s">
        <v>153</v>
      </c>
      <c r="L35" s="201"/>
      <c r="M35" s="202" t="s">
        <v>94</v>
      </c>
      <c r="N35" s="113"/>
      <c r="O35" s="202">
        <v>2021</v>
      </c>
      <c r="P35" s="202"/>
      <c r="Q35" s="202">
        <v>2022</v>
      </c>
      <c r="R35" s="113"/>
    </row>
    <row r="36" spans="1:18" ht="12.75">
      <c r="A36" s="356" t="s">
        <v>168</v>
      </c>
      <c r="B36" s="357"/>
      <c r="C36" s="357"/>
      <c r="D36" s="357"/>
      <c r="E36" s="357"/>
      <c r="F36" s="357"/>
      <c r="G36" s="357"/>
      <c r="H36" s="358"/>
      <c r="I36" s="359">
        <v>1</v>
      </c>
      <c r="J36" s="360"/>
      <c r="K36" s="359"/>
      <c r="L36" s="360"/>
      <c r="M36" s="360"/>
      <c r="N36" s="360"/>
      <c r="O36" s="361">
        <v>1</v>
      </c>
      <c r="P36" s="361"/>
      <c r="Q36" s="362">
        <v>1</v>
      </c>
      <c r="R36" s="362"/>
    </row>
    <row r="37" spans="1:14" ht="12.75">
      <c r="A37" s="110" t="s">
        <v>37</v>
      </c>
      <c r="B37" s="111"/>
      <c r="C37" s="111"/>
      <c r="D37" s="111"/>
      <c r="E37" s="111"/>
      <c r="F37" s="111"/>
      <c r="G37" s="111"/>
      <c r="H37" s="111"/>
      <c r="I37" s="111"/>
      <c r="J37" s="111"/>
      <c r="K37" s="111"/>
      <c r="L37" s="111"/>
      <c r="M37" s="111"/>
      <c r="N37" s="112"/>
    </row>
    <row r="38" spans="1:14" ht="48.75" customHeight="1">
      <c r="A38" s="113" t="s">
        <v>38</v>
      </c>
      <c r="B38" s="113"/>
      <c r="C38" s="8" t="s">
        <v>39</v>
      </c>
      <c r="D38" s="8" t="s">
        <v>40</v>
      </c>
      <c r="E38" s="8" t="s">
        <v>41</v>
      </c>
      <c r="F38" s="8" t="s">
        <v>42</v>
      </c>
      <c r="G38" s="8" t="s">
        <v>43</v>
      </c>
      <c r="H38" s="8" t="s">
        <v>44</v>
      </c>
      <c r="I38" s="8" t="s">
        <v>45</v>
      </c>
      <c r="J38" s="8" t="s">
        <v>46</v>
      </c>
      <c r="K38" s="8" t="s">
        <v>47</v>
      </c>
      <c r="L38" s="8" t="s">
        <v>48</v>
      </c>
      <c r="M38" s="8" t="s">
        <v>49</v>
      </c>
      <c r="N38" s="8" t="s">
        <v>50</v>
      </c>
    </row>
    <row r="39" spans="1:14" ht="12" customHeight="1">
      <c r="A39" s="96">
        <f>IF(A22&gt;0,A22,"")</f>
        <v>1</v>
      </c>
      <c r="B39" s="97"/>
      <c r="C39" s="58"/>
      <c r="D39" s="59"/>
      <c r="E39" s="59"/>
      <c r="F39" s="59"/>
      <c r="G39" s="59"/>
      <c r="H39" s="10"/>
      <c r="I39" s="10"/>
      <c r="J39" s="10"/>
      <c r="K39" s="15"/>
      <c r="L39" s="15"/>
      <c r="M39" s="10"/>
      <c r="N39" s="10"/>
    </row>
    <row r="40" spans="1:14" ht="12" customHeight="1" thickBot="1">
      <c r="A40" s="98"/>
      <c r="B40" s="99"/>
      <c r="C40" s="11"/>
      <c r="D40" s="11"/>
      <c r="E40" s="11"/>
      <c r="F40" s="12"/>
      <c r="G40" s="12"/>
      <c r="H40" s="12"/>
      <c r="I40" s="12"/>
      <c r="J40" s="12"/>
      <c r="K40" s="13"/>
      <c r="L40" s="16"/>
      <c r="M40" s="11"/>
      <c r="N40" s="11"/>
    </row>
    <row r="41" spans="1:14" ht="12" customHeight="1">
      <c r="A41" s="96">
        <f>IF(A23&gt;0,A23,"")</f>
        <v>2</v>
      </c>
      <c r="B41" s="97"/>
      <c r="C41" s="59"/>
      <c r="D41" s="59"/>
      <c r="E41" s="59"/>
      <c r="F41" s="59"/>
      <c r="G41" s="59"/>
      <c r="H41" s="10"/>
      <c r="I41" s="10"/>
      <c r="J41" s="10"/>
      <c r="K41" s="10"/>
      <c r="L41" s="10"/>
      <c r="M41" s="10"/>
      <c r="N41" s="10"/>
    </row>
    <row r="42" spans="1:14" ht="12" customHeight="1" thickBot="1">
      <c r="A42" s="98"/>
      <c r="B42" s="99"/>
      <c r="C42" s="11"/>
      <c r="D42" s="11"/>
      <c r="E42" s="11"/>
      <c r="F42" s="12"/>
      <c r="G42" s="12"/>
      <c r="H42" s="12"/>
      <c r="I42" s="12"/>
      <c r="J42" s="12"/>
      <c r="K42" s="13"/>
      <c r="L42" s="16"/>
      <c r="M42" s="11"/>
      <c r="N42" s="11"/>
    </row>
    <row r="43" spans="1:14" ht="12" customHeight="1">
      <c r="A43" s="96">
        <f>IF(A24&gt;0,A24,"")</f>
        <v>3</v>
      </c>
      <c r="B43" s="97"/>
      <c r="C43" s="59"/>
      <c r="D43" s="61"/>
      <c r="E43" s="59"/>
      <c r="F43" s="59"/>
      <c r="G43" s="59"/>
      <c r="H43" s="10"/>
      <c r="I43" s="10"/>
      <c r="J43" s="10"/>
      <c r="K43" s="10"/>
      <c r="L43" s="15"/>
      <c r="M43" s="10"/>
      <c r="N43" s="10"/>
    </row>
    <row r="44" spans="1:14" ht="12" customHeight="1" thickBot="1">
      <c r="A44" s="98"/>
      <c r="B44" s="99"/>
      <c r="C44" s="12"/>
      <c r="D44" s="12"/>
      <c r="E44" s="12"/>
      <c r="F44" s="12"/>
      <c r="G44" s="12"/>
      <c r="H44" s="12"/>
      <c r="I44" s="12"/>
      <c r="J44" s="12"/>
      <c r="K44" s="13"/>
      <c r="L44" s="13"/>
      <c r="M44" s="12"/>
      <c r="N44" s="12"/>
    </row>
    <row r="45" spans="1:14" ht="12" customHeight="1">
      <c r="A45" s="96">
        <v>4</v>
      </c>
      <c r="B45" s="97"/>
      <c r="C45" s="59"/>
      <c r="D45" s="59"/>
      <c r="E45" s="59"/>
      <c r="F45" s="59"/>
      <c r="G45" s="59"/>
      <c r="H45" s="59"/>
      <c r="I45" s="10"/>
      <c r="J45" s="10"/>
      <c r="K45" s="10"/>
      <c r="L45" s="10"/>
      <c r="M45" s="10"/>
      <c r="N45" s="10"/>
    </row>
    <row r="46" spans="1:14" ht="12" customHeight="1" thickBot="1">
      <c r="A46" s="98"/>
      <c r="B46" s="99"/>
      <c r="C46" s="12"/>
      <c r="D46" s="12"/>
      <c r="E46" s="12"/>
      <c r="F46" s="12"/>
      <c r="G46" s="12"/>
      <c r="H46" s="12"/>
      <c r="I46" s="12"/>
      <c r="J46" s="12"/>
      <c r="K46" s="13"/>
      <c r="L46" s="13"/>
      <c r="M46" s="12"/>
      <c r="N46" s="12"/>
    </row>
    <row r="47" spans="1:14" ht="12" customHeight="1" thickBot="1">
      <c r="A47" s="96">
        <v>5</v>
      </c>
      <c r="B47" s="97"/>
      <c r="C47" s="10"/>
      <c r="D47" s="10"/>
      <c r="E47" s="10"/>
      <c r="F47" s="10"/>
      <c r="G47" s="10"/>
      <c r="H47" s="10"/>
      <c r="I47" s="10"/>
      <c r="J47" s="10"/>
      <c r="K47" s="10"/>
      <c r="L47" s="10"/>
      <c r="M47" s="10"/>
      <c r="N47" s="13"/>
    </row>
    <row r="48" spans="1:14" ht="12" customHeight="1" thickBot="1">
      <c r="A48" s="98"/>
      <c r="B48" s="99"/>
      <c r="C48" s="12"/>
      <c r="D48" s="12"/>
      <c r="E48" s="12"/>
      <c r="F48" s="12"/>
      <c r="G48" s="12"/>
      <c r="H48" s="12"/>
      <c r="I48" s="12"/>
      <c r="J48" s="12"/>
      <c r="K48" s="13"/>
      <c r="L48" s="13"/>
      <c r="M48" s="12"/>
      <c r="N48" s="12"/>
    </row>
    <row r="49" spans="1:14" ht="12" customHeight="1">
      <c r="A49" s="96">
        <v>6</v>
      </c>
      <c r="B49" s="97"/>
      <c r="C49" s="10"/>
      <c r="D49" s="10"/>
      <c r="E49" s="10"/>
      <c r="F49" s="10"/>
      <c r="G49" s="10"/>
      <c r="H49" s="10"/>
      <c r="I49" s="10"/>
      <c r="J49" s="10"/>
      <c r="K49" s="10"/>
      <c r="L49" s="10"/>
      <c r="M49" s="10"/>
      <c r="N49" s="10"/>
    </row>
    <row r="50" spans="1:14" ht="12" customHeight="1" thickBot="1">
      <c r="A50" s="98"/>
      <c r="B50" s="99"/>
      <c r="C50" s="12"/>
      <c r="D50" s="12"/>
      <c r="E50" s="12"/>
      <c r="F50" s="12"/>
      <c r="G50" s="12"/>
      <c r="H50" s="12"/>
      <c r="I50" s="12"/>
      <c r="J50" s="12"/>
      <c r="K50" s="13"/>
      <c r="L50" s="13"/>
      <c r="M50" s="12"/>
      <c r="N50" s="12"/>
    </row>
    <row r="51" spans="1:14" ht="12" customHeight="1">
      <c r="A51" s="96">
        <v>7</v>
      </c>
      <c r="B51" s="97"/>
      <c r="C51" s="10"/>
      <c r="D51" s="10"/>
      <c r="E51" s="10"/>
      <c r="F51" s="10"/>
      <c r="G51" s="10"/>
      <c r="H51" s="10"/>
      <c r="I51" s="10"/>
      <c r="J51" s="10"/>
      <c r="K51" s="10"/>
      <c r="L51" s="10"/>
      <c r="M51" s="10"/>
      <c r="N51" s="10"/>
    </row>
    <row r="52" spans="1:14" ht="12" customHeight="1" thickBot="1">
      <c r="A52" s="98"/>
      <c r="B52" s="99"/>
      <c r="C52" s="12"/>
      <c r="D52" s="12"/>
      <c r="E52" s="12"/>
      <c r="F52" s="12"/>
      <c r="G52" s="12"/>
      <c r="H52" s="12"/>
      <c r="I52" s="12"/>
      <c r="J52" s="12"/>
      <c r="K52" s="13"/>
      <c r="L52" s="13"/>
      <c r="M52" s="12"/>
      <c r="N52" s="12"/>
    </row>
    <row r="53" spans="1:15" ht="12" customHeight="1">
      <c r="A53" s="96">
        <v>8</v>
      </c>
      <c r="B53" s="97"/>
      <c r="C53" s="10"/>
      <c r="D53" s="10"/>
      <c r="E53" s="10"/>
      <c r="F53" s="10"/>
      <c r="G53" s="10"/>
      <c r="H53" s="10"/>
      <c r="I53" s="10"/>
      <c r="J53" s="10"/>
      <c r="K53" s="10"/>
      <c r="L53" s="10"/>
      <c r="M53" s="10"/>
      <c r="N53" s="25"/>
      <c r="O53" s="17"/>
    </row>
    <row r="54" spans="1:14" ht="12" customHeight="1" thickBot="1">
      <c r="A54" s="98"/>
      <c r="B54" s="99"/>
      <c r="C54" s="11"/>
      <c r="D54" s="11"/>
      <c r="E54" s="11"/>
      <c r="F54" s="12"/>
      <c r="G54" s="12"/>
      <c r="H54" s="12"/>
      <c r="I54" s="12"/>
      <c r="J54" s="12"/>
      <c r="K54" s="13"/>
      <c r="L54" s="16"/>
      <c r="M54" s="11"/>
      <c r="N54" s="11"/>
    </row>
    <row r="55" spans="1:14" ht="12" customHeight="1">
      <c r="A55" s="96">
        <v>9</v>
      </c>
      <c r="B55" s="97"/>
      <c r="C55" s="9"/>
      <c r="D55" s="9"/>
      <c r="E55" s="9"/>
      <c r="F55" s="10"/>
      <c r="G55" s="10"/>
      <c r="H55" s="10"/>
      <c r="I55" s="10"/>
      <c r="J55" s="10"/>
      <c r="K55" s="10"/>
      <c r="L55" s="9"/>
      <c r="M55" s="9"/>
      <c r="N55" s="9"/>
    </row>
    <row r="56" spans="1:14" ht="12" customHeight="1" thickBot="1">
      <c r="A56" s="98"/>
      <c r="B56" s="99"/>
      <c r="C56" s="11"/>
      <c r="D56" s="11"/>
      <c r="E56" s="11"/>
      <c r="F56" s="12"/>
      <c r="G56" s="12"/>
      <c r="H56" s="12"/>
      <c r="I56" s="12"/>
      <c r="J56" s="12"/>
      <c r="K56" s="12"/>
      <c r="L56" s="11"/>
      <c r="M56" s="11"/>
      <c r="N56" s="11"/>
    </row>
    <row r="57" spans="1:14" ht="12" customHeight="1">
      <c r="A57" s="96">
        <v>10</v>
      </c>
      <c r="B57" s="97"/>
      <c r="C57" s="9"/>
      <c r="D57" s="9"/>
      <c r="E57" s="9"/>
      <c r="F57" s="10"/>
      <c r="G57" s="10"/>
      <c r="H57" s="10"/>
      <c r="I57" s="10"/>
      <c r="J57" s="10"/>
      <c r="K57" s="10"/>
      <c r="L57" s="9"/>
      <c r="M57" s="9"/>
      <c r="N57" s="9"/>
    </row>
    <row r="58" spans="1:14" ht="10.5" customHeight="1" thickBot="1">
      <c r="A58" s="98"/>
      <c r="B58" s="99"/>
      <c r="C58" s="11"/>
      <c r="D58" s="11"/>
      <c r="E58" s="11"/>
      <c r="F58" s="11"/>
      <c r="G58" s="11"/>
      <c r="H58" s="11"/>
      <c r="I58" s="11"/>
      <c r="J58" s="12"/>
      <c r="K58" s="12"/>
      <c r="L58" s="11"/>
      <c r="M58" s="11"/>
      <c r="N58" s="11"/>
    </row>
    <row r="59" spans="1:14" ht="4.5" customHeight="1" hidden="1">
      <c r="A59" s="352" t="s">
        <v>104</v>
      </c>
      <c r="B59" s="353"/>
      <c r="C59" s="353"/>
      <c r="D59" s="353"/>
      <c r="E59" s="354"/>
      <c r="F59" s="100"/>
      <c r="G59" s="102"/>
      <c r="H59" s="341" t="s">
        <v>104</v>
      </c>
      <c r="I59" s="341"/>
      <c r="J59" s="341"/>
      <c r="K59" s="341"/>
      <c r="L59" s="341"/>
      <c r="M59" s="355"/>
      <c r="N59" s="355"/>
    </row>
    <row r="60" spans="1:14" ht="12.75" hidden="1">
      <c r="A60" s="75" t="s">
        <v>105</v>
      </c>
      <c r="B60" s="76"/>
      <c r="C60" s="76"/>
      <c r="D60" s="76"/>
      <c r="E60" s="77"/>
      <c r="F60" s="100"/>
      <c r="G60" s="102"/>
      <c r="H60" s="341" t="s">
        <v>105</v>
      </c>
      <c r="I60" s="341"/>
      <c r="J60" s="341"/>
      <c r="K60" s="341"/>
      <c r="L60" s="341"/>
      <c r="M60" s="355"/>
      <c r="N60" s="355"/>
    </row>
    <row r="61" spans="1:14" ht="12.75" hidden="1">
      <c r="A61" s="18"/>
      <c r="B61" s="18"/>
      <c r="C61" s="18"/>
      <c r="D61" s="18"/>
      <c r="E61" s="18"/>
      <c r="F61" s="18"/>
      <c r="G61" s="18"/>
      <c r="H61" s="18"/>
      <c r="I61" s="18"/>
      <c r="J61" s="18"/>
      <c r="K61" s="18"/>
      <c r="L61" s="18"/>
      <c r="M61" s="18"/>
      <c r="N61" s="18"/>
    </row>
    <row r="62" spans="1:14" ht="12.75" hidden="1">
      <c r="A62" s="72" t="s">
        <v>106</v>
      </c>
      <c r="B62" s="73"/>
      <c r="C62" s="73"/>
      <c r="D62" s="73"/>
      <c r="E62" s="73"/>
      <c r="F62" s="73"/>
      <c r="G62" s="74"/>
      <c r="H62" s="351" t="s">
        <v>106</v>
      </c>
      <c r="I62" s="351"/>
      <c r="J62" s="351"/>
      <c r="K62" s="351"/>
      <c r="L62" s="351"/>
      <c r="M62" s="351"/>
      <c r="N62" s="351"/>
    </row>
    <row r="63" spans="1:14" ht="12.75" hidden="1">
      <c r="A63" s="341" t="s">
        <v>107</v>
      </c>
      <c r="B63" s="341"/>
      <c r="C63" s="342"/>
      <c r="D63" s="343"/>
      <c r="E63" s="343"/>
      <c r="F63" s="343"/>
      <c r="G63" s="344"/>
      <c r="H63" s="341" t="s">
        <v>108</v>
      </c>
      <c r="I63" s="341"/>
      <c r="J63" s="342"/>
      <c r="K63" s="343"/>
      <c r="L63" s="343"/>
      <c r="M63" s="343"/>
      <c r="N63" s="344"/>
    </row>
    <row r="64" spans="1:14" ht="12.75" hidden="1">
      <c r="A64" s="341"/>
      <c r="B64" s="341"/>
      <c r="C64" s="345"/>
      <c r="D64" s="346"/>
      <c r="E64" s="346"/>
      <c r="F64" s="346"/>
      <c r="G64" s="347"/>
      <c r="H64" s="341"/>
      <c r="I64" s="341"/>
      <c r="J64" s="345"/>
      <c r="K64" s="346"/>
      <c r="L64" s="346"/>
      <c r="M64" s="346"/>
      <c r="N64" s="347"/>
    </row>
    <row r="65" spans="1:14" ht="12.75" hidden="1">
      <c r="A65" s="341"/>
      <c r="B65" s="341"/>
      <c r="C65" s="348"/>
      <c r="D65" s="349"/>
      <c r="E65" s="349"/>
      <c r="F65" s="349"/>
      <c r="G65" s="350"/>
      <c r="H65" s="341"/>
      <c r="I65" s="341"/>
      <c r="J65" s="348"/>
      <c r="K65" s="349"/>
      <c r="L65" s="349"/>
      <c r="M65" s="349"/>
      <c r="N65" s="350"/>
    </row>
    <row r="66" spans="1:14" ht="12.75" hidden="1">
      <c r="A66" s="341" t="s">
        <v>109</v>
      </c>
      <c r="B66" s="341"/>
      <c r="C66" s="342"/>
      <c r="D66" s="343"/>
      <c r="E66" s="343"/>
      <c r="F66" s="343"/>
      <c r="G66" s="344"/>
      <c r="H66" s="341" t="s">
        <v>109</v>
      </c>
      <c r="I66" s="341"/>
      <c r="J66" s="342"/>
      <c r="K66" s="343"/>
      <c r="L66" s="343"/>
      <c r="M66" s="343"/>
      <c r="N66" s="344"/>
    </row>
    <row r="67" spans="1:14" ht="12.75" hidden="1">
      <c r="A67" s="341"/>
      <c r="B67" s="341"/>
      <c r="C67" s="345"/>
      <c r="D67" s="346"/>
      <c r="E67" s="346"/>
      <c r="F67" s="346"/>
      <c r="G67" s="347"/>
      <c r="H67" s="341"/>
      <c r="I67" s="341"/>
      <c r="J67" s="345"/>
      <c r="K67" s="346"/>
      <c r="L67" s="346"/>
      <c r="M67" s="346"/>
      <c r="N67" s="347"/>
    </row>
    <row r="68" spans="1:14" ht="12.75" hidden="1">
      <c r="A68" s="341"/>
      <c r="B68" s="341"/>
      <c r="C68" s="348"/>
      <c r="D68" s="349"/>
      <c r="E68" s="349"/>
      <c r="F68" s="349"/>
      <c r="G68" s="350"/>
      <c r="H68" s="341"/>
      <c r="I68" s="341"/>
      <c r="J68" s="348"/>
      <c r="K68" s="349"/>
      <c r="L68" s="349"/>
      <c r="M68" s="349"/>
      <c r="N68" s="350"/>
    </row>
    <row r="69" spans="1:14" ht="12.75" hidden="1">
      <c r="A69" s="72" t="s">
        <v>121</v>
      </c>
      <c r="B69" s="73"/>
      <c r="C69" s="73"/>
      <c r="D69" s="73"/>
      <c r="E69" s="73"/>
      <c r="F69" s="73"/>
      <c r="G69" s="74"/>
      <c r="H69" s="351" t="s">
        <v>121</v>
      </c>
      <c r="I69" s="351"/>
      <c r="J69" s="351"/>
      <c r="K69" s="351"/>
      <c r="L69" s="351"/>
      <c r="M69" s="351"/>
      <c r="N69" s="351"/>
    </row>
    <row r="70" spans="1:14" ht="12.75" hidden="1">
      <c r="A70" s="341" t="s">
        <v>122</v>
      </c>
      <c r="B70" s="341"/>
      <c r="C70" s="342"/>
      <c r="D70" s="343"/>
      <c r="E70" s="343"/>
      <c r="F70" s="343"/>
      <c r="G70" s="344"/>
      <c r="H70" s="341" t="s">
        <v>123</v>
      </c>
      <c r="I70" s="341"/>
      <c r="J70" s="342"/>
      <c r="K70" s="343"/>
      <c r="L70" s="343"/>
      <c r="M70" s="343"/>
      <c r="N70" s="344"/>
    </row>
    <row r="71" spans="1:14" ht="12.75" hidden="1">
      <c r="A71" s="341"/>
      <c r="B71" s="341"/>
      <c r="C71" s="345"/>
      <c r="D71" s="346"/>
      <c r="E71" s="346"/>
      <c r="F71" s="346"/>
      <c r="G71" s="347"/>
      <c r="H71" s="341"/>
      <c r="I71" s="341"/>
      <c r="J71" s="345"/>
      <c r="K71" s="346"/>
      <c r="L71" s="346"/>
      <c r="M71" s="346"/>
      <c r="N71" s="347"/>
    </row>
    <row r="72" spans="1:14" ht="12.75" hidden="1">
      <c r="A72" s="341"/>
      <c r="B72" s="341"/>
      <c r="C72" s="348"/>
      <c r="D72" s="349"/>
      <c r="E72" s="349"/>
      <c r="F72" s="349"/>
      <c r="G72" s="350"/>
      <c r="H72" s="341"/>
      <c r="I72" s="341"/>
      <c r="J72" s="348"/>
      <c r="K72" s="349"/>
      <c r="L72" s="349"/>
      <c r="M72" s="349"/>
      <c r="N72" s="350"/>
    </row>
    <row r="73" spans="1:14" ht="12.75" hidden="1">
      <c r="A73" s="341" t="s">
        <v>124</v>
      </c>
      <c r="B73" s="341"/>
      <c r="C73" s="342"/>
      <c r="D73" s="343"/>
      <c r="E73" s="343"/>
      <c r="F73" s="343"/>
      <c r="G73" s="344"/>
      <c r="H73" s="341" t="s">
        <v>124</v>
      </c>
      <c r="I73" s="341"/>
      <c r="J73" s="342"/>
      <c r="K73" s="343"/>
      <c r="L73" s="343"/>
      <c r="M73" s="343"/>
      <c r="N73" s="344"/>
    </row>
    <row r="74" spans="1:14" ht="12.75" hidden="1">
      <c r="A74" s="341"/>
      <c r="B74" s="341"/>
      <c r="C74" s="345"/>
      <c r="D74" s="346"/>
      <c r="E74" s="346"/>
      <c r="F74" s="346"/>
      <c r="G74" s="347"/>
      <c r="H74" s="341"/>
      <c r="I74" s="341"/>
      <c r="J74" s="345"/>
      <c r="K74" s="346"/>
      <c r="L74" s="346"/>
      <c r="M74" s="346"/>
      <c r="N74" s="347"/>
    </row>
    <row r="75" spans="1:14" ht="12.75" hidden="1">
      <c r="A75" s="341"/>
      <c r="B75" s="341"/>
      <c r="C75" s="348"/>
      <c r="D75" s="349"/>
      <c r="E75" s="349"/>
      <c r="F75" s="349"/>
      <c r="G75" s="350"/>
      <c r="H75" s="341"/>
      <c r="I75" s="341"/>
      <c r="J75" s="348"/>
      <c r="K75" s="349"/>
      <c r="L75" s="349"/>
      <c r="M75" s="349"/>
      <c r="N75" s="350"/>
    </row>
    <row r="76" spans="1:14" ht="12.75">
      <c r="A76" s="326" t="s">
        <v>52</v>
      </c>
      <c r="B76" s="327"/>
      <c r="C76" s="327"/>
      <c r="D76" s="327"/>
      <c r="E76" s="327"/>
      <c r="F76" s="327"/>
      <c r="G76" s="327"/>
      <c r="H76" s="327"/>
      <c r="I76" s="327"/>
      <c r="J76" s="327"/>
      <c r="K76" s="327"/>
      <c r="L76" s="327"/>
      <c r="M76" s="327"/>
      <c r="N76" s="328"/>
    </row>
    <row r="77" spans="1:14" ht="31.5" customHeight="1">
      <c r="A77" s="54" t="s">
        <v>53</v>
      </c>
      <c r="B77" s="329" t="s">
        <v>54</v>
      </c>
      <c r="C77" s="330"/>
      <c r="D77" s="330"/>
      <c r="E77" s="330"/>
      <c r="F77" s="331"/>
      <c r="G77" s="332" t="s">
        <v>55</v>
      </c>
      <c r="H77" s="332"/>
      <c r="I77" s="332" t="s">
        <v>56</v>
      </c>
      <c r="J77" s="332"/>
      <c r="K77" s="332" t="s">
        <v>57</v>
      </c>
      <c r="L77" s="332"/>
      <c r="M77" s="333" t="s">
        <v>58</v>
      </c>
      <c r="N77" s="333"/>
    </row>
    <row r="78" spans="1:14" ht="12.75">
      <c r="A78" s="24" t="s">
        <v>111</v>
      </c>
      <c r="B78" s="215" t="s">
        <v>112</v>
      </c>
      <c r="C78" s="334"/>
      <c r="D78" s="334"/>
      <c r="E78" s="334"/>
      <c r="F78" s="335"/>
      <c r="G78" s="246">
        <v>31.11</v>
      </c>
      <c r="H78" s="247"/>
      <c r="I78" s="336">
        <v>30</v>
      </c>
      <c r="J78" s="336"/>
      <c r="K78" s="336"/>
      <c r="L78" s="336"/>
      <c r="M78" s="337">
        <f>+G78*I78</f>
        <v>933.3</v>
      </c>
      <c r="N78" s="337"/>
    </row>
    <row r="79" spans="1:14" ht="12.75">
      <c r="A79" s="55">
        <f>COUNTA(B78)</f>
        <v>1</v>
      </c>
      <c r="B79" s="338" t="s">
        <v>59</v>
      </c>
      <c r="C79" s="338"/>
      <c r="D79" s="338"/>
      <c r="E79" s="338"/>
      <c r="F79" s="338"/>
      <c r="G79" s="338"/>
      <c r="H79" s="338"/>
      <c r="I79" s="338"/>
      <c r="J79" s="338"/>
      <c r="K79" s="338"/>
      <c r="L79" s="339"/>
      <c r="M79" s="340">
        <f>SUM(M78:N78)</f>
        <v>933.3</v>
      </c>
      <c r="N79" s="340"/>
    </row>
    <row r="80" spans="1:14" ht="12.75">
      <c r="A80" s="316" t="s">
        <v>60</v>
      </c>
      <c r="B80" s="316"/>
      <c r="C80" s="316"/>
      <c r="D80" s="316"/>
      <c r="E80" s="316"/>
      <c r="F80" s="316"/>
      <c r="G80" s="316"/>
      <c r="H80" s="316"/>
      <c r="I80" s="316"/>
      <c r="J80" s="316"/>
      <c r="K80" s="316"/>
      <c r="L80" s="316"/>
      <c r="M80" s="316"/>
      <c r="N80" s="316"/>
    </row>
    <row r="81" spans="1:14" ht="12.75">
      <c r="A81" s="317" t="s">
        <v>61</v>
      </c>
      <c r="B81" s="317"/>
      <c r="C81" s="317"/>
      <c r="D81" s="317"/>
      <c r="E81" s="317" t="s">
        <v>62</v>
      </c>
      <c r="F81" s="317"/>
      <c r="G81" s="317"/>
      <c r="H81" s="317"/>
      <c r="I81" s="317"/>
      <c r="J81" s="317"/>
      <c r="K81" s="317"/>
      <c r="L81" s="317"/>
      <c r="M81" s="318" t="s">
        <v>63</v>
      </c>
      <c r="N81" s="318"/>
    </row>
    <row r="82" spans="1:14" ht="12.75">
      <c r="A82" s="319"/>
      <c r="B82" s="319"/>
      <c r="C82" s="319"/>
      <c r="D82" s="319"/>
      <c r="E82" s="319"/>
      <c r="F82" s="319"/>
      <c r="G82" s="319"/>
      <c r="H82" s="319"/>
      <c r="I82" s="319"/>
      <c r="J82" s="319"/>
      <c r="K82" s="319"/>
      <c r="L82" s="319"/>
      <c r="M82" s="320"/>
      <c r="N82" s="320"/>
    </row>
    <row r="83" spans="1:16" ht="12.75">
      <c r="A83" s="319"/>
      <c r="B83" s="319"/>
      <c r="C83" s="319"/>
      <c r="D83" s="319"/>
      <c r="E83" s="319"/>
      <c r="F83" s="319"/>
      <c r="G83" s="319"/>
      <c r="H83" s="319"/>
      <c r="I83" s="319"/>
      <c r="J83" s="319"/>
      <c r="K83" s="319"/>
      <c r="L83" s="319"/>
      <c r="M83" s="320"/>
      <c r="N83" s="320"/>
      <c r="O83" s="22"/>
      <c r="P83" s="23"/>
    </row>
    <row r="84" spans="1:14" ht="12.75">
      <c r="A84" s="319"/>
      <c r="B84" s="319"/>
      <c r="C84" s="319"/>
      <c r="D84" s="319"/>
      <c r="E84" s="319"/>
      <c r="F84" s="319"/>
      <c r="G84" s="319"/>
      <c r="H84" s="319"/>
      <c r="I84" s="319"/>
      <c r="J84" s="319"/>
      <c r="K84" s="319"/>
      <c r="L84" s="319"/>
      <c r="M84" s="320"/>
      <c r="N84" s="320"/>
    </row>
    <row r="85" spans="1:14" ht="12.75">
      <c r="A85" s="319"/>
      <c r="B85" s="319"/>
      <c r="C85" s="319"/>
      <c r="D85" s="319"/>
      <c r="E85" s="319"/>
      <c r="F85" s="319"/>
      <c r="G85" s="319"/>
      <c r="H85" s="319"/>
      <c r="I85" s="319"/>
      <c r="J85" s="319"/>
      <c r="K85" s="319"/>
      <c r="L85" s="319"/>
      <c r="M85" s="320"/>
      <c r="N85" s="320"/>
    </row>
    <row r="86" spans="1:14" s="30" customFormat="1" ht="12.75">
      <c r="A86" s="321" t="s">
        <v>116</v>
      </c>
      <c r="B86" s="321"/>
      <c r="C86" s="321"/>
      <c r="D86" s="321"/>
      <c r="E86" s="321"/>
      <c r="F86" s="321"/>
      <c r="G86" s="321"/>
      <c r="H86" s="321"/>
      <c r="I86" s="321"/>
      <c r="J86" s="321"/>
      <c r="K86" s="321"/>
      <c r="L86" s="321"/>
      <c r="M86" s="322"/>
      <c r="N86" s="322"/>
    </row>
    <row r="87" spans="1:14" ht="12.75">
      <c r="A87" s="323" t="s">
        <v>64</v>
      </c>
      <c r="B87" s="323"/>
      <c r="C87" s="323"/>
      <c r="D87" s="323"/>
      <c r="E87" s="323"/>
      <c r="F87" s="323"/>
      <c r="G87" s="323"/>
      <c r="H87" s="323"/>
      <c r="I87" s="323"/>
      <c r="J87" s="323"/>
      <c r="K87" s="323"/>
      <c r="L87" s="323"/>
      <c r="M87" s="324">
        <f>+M79+M86</f>
        <v>933.3</v>
      </c>
      <c r="N87" s="325"/>
    </row>
    <row r="88" ht="12.75"/>
    <row r="65362" spans="243:247" ht="12.75">
      <c r="II65362" s="2" t="s">
        <v>65</v>
      </c>
      <c r="IJ65362" s="2" t="s">
        <v>66</v>
      </c>
      <c r="IK65362" s="2" t="s">
        <v>67</v>
      </c>
      <c r="IL65362" s="2" t="s">
        <v>68</v>
      </c>
      <c r="IM65362" s="2" t="s">
        <v>69</v>
      </c>
    </row>
    <row r="65363" spans="243:247" ht="12.75">
      <c r="II65363" s="2" t="e">
        <f>#REF!&amp;$C$8</f>
        <v>#REF!</v>
      </c>
      <c r="IJ65363" s="2" t="e">
        <f>#REF!</f>
        <v>#REF!</v>
      </c>
      <c r="IK65363" s="2" t="e">
        <f>$B$22&amp;" - "&amp;$B$23&amp;" - "&amp;$B$26&amp;" - "&amp;$I$26&amp;" - "&amp;#REF!&amp;" - "&amp;#REF!&amp;" - "&amp;#REF!&amp;" - "&amp;#REF!</f>
        <v>#REF!</v>
      </c>
      <c r="IL65363" s="2" t="e">
        <f>$A$29&amp;": "&amp;#REF!&amp;" - "&amp;#REF!&amp;": "&amp;#REF!&amp;" - "&amp;#REF!&amp;": "&amp;#REF!&amp;" - "&amp;#REF!&amp;": "&amp;#REF!&amp;" - "&amp;#REF!&amp;": "&amp;#REF!&amp;" - "&amp;#REF!&amp;": "&amp;#REF!&amp;" - "&amp;#REF!&amp;": "&amp;$I$30&amp;" - "&amp;$A$31&amp;": "&amp;$I$31&amp;" - "&amp;$A$32&amp;": "&amp;$I$32&amp;" - "&amp;#REF!&amp;": "&amp;#REF!&amp;" - "&amp;#REF!&amp;": "&amp;#REF!&amp;" - "&amp;#REF!&amp;": "&amp;#REF!&amp;" - "&amp;#REF!&amp;": "&amp;#REF!</f>
        <v>#REF!</v>
      </c>
      <c r="IM65363" s="2" t="e">
        <f>#REF!</f>
        <v>#REF!</v>
      </c>
    </row>
  </sheetData>
  <sheetProtection/>
  <mergeCells count="157">
    <mergeCell ref="A5:D6"/>
    <mergeCell ref="E5:H6"/>
    <mergeCell ref="I5:N5"/>
    <mergeCell ref="I6:J6"/>
    <mergeCell ref="K6:L6"/>
    <mergeCell ref="M6:N6"/>
    <mergeCell ref="A1:N1"/>
    <mergeCell ref="A2:D2"/>
    <mergeCell ref="E2:H2"/>
    <mergeCell ref="I2:N2"/>
    <mergeCell ref="A3:D4"/>
    <mergeCell ref="E3:H4"/>
    <mergeCell ref="I3:N4"/>
    <mergeCell ref="A9:B9"/>
    <mergeCell ref="C9:N9"/>
    <mergeCell ref="A10:B20"/>
    <mergeCell ref="C10:N20"/>
    <mergeCell ref="A21:N21"/>
    <mergeCell ref="B22:G22"/>
    <mergeCell ref="I22:N22"/>
    <mergeCell ref="A7:D7"/>
    <mergeCell ref="E7:H7"/>
    <mergeCell ref="I7:J7"/>
    <mergeCell ref="K7:L7"/>
    <mergeCell ref="M7:N7"/>
    <mergeCell ref="A8:B8"/>
    <mergeCell ref="C8:N8"/>
    <mergeCell ref="B26:G26"/>
    <mergeCell ref="I26:N26"/>
    <mergeCell ref="A27:N27"/>
    <mergeCell ref="A28:H28"/>
    <mergeCell ref="I28:J28"/>
    <mergeCell ref="K28:L28"/>
    <mergeCell ref="M28:N28"/>
    <mergeCell ref="B23:G23"/>
    <mergeCell ref="I23:N23"/>
    <mergeCell ref="B24:G24"/>
    <mergeCell ref="I24:N24"/>
    <mergeCell ref="B25:G25"/>
    <mergeCell ref="I25:N25"/>
    <mergeCell ref="A31:H31"/>
    <mergeCell ref="I31:J31"/>
    <mergeCell ref="K31:L31"/>
    <mergeCell ref="M31:N31"/>
    <mergeCell ref="O31:P31"/>
    <mergeCell ref="Q31:R31"/>
    <mergeCell ref="O28:P28"/>
    <mergeCell ref="Q28:R28"/>
    <mergeCell ref="A30:H30"/>
    <mergeCell ref="I30:J30"/>
    <mergeCell ref="K30:L30"/>
    <mergeCell ref="M30:N30"/>
    <mergeCell ref="O30:P30"/>
    <mergeCell ref="Q30:R30"/>
    <mergeCell ref="A29:H29"/>
    <mergeCell ref="I29:J29"/>
    <mergeCell ref="K29:L29"/>
    <mergeCell ref="M29:N29"/>
    <mergeCell ref="O29:P29"/>
    <mergeCell ref="Q29:R29"/>
    <mergeCell ref="A33:H33"/>
    <mergeCell ref="I33:J33"/>
    <mergeCell ref="K33:L33"/>
    <mergeCell ref="M33:N33"/>
    <mergeCell ref="O33:P33"/>
    <mergeCell ref="Q33:R33"/>
    <mergeCell ref="A32:H32"/>
    <mergeCell ref="I32:J32"/>
    <mergeCell ref="K32:L32"/>
    <mergeCell ref="M32:N32"/>
    <mergeCell ref="O32:P32"/>
    <mergeCell ref="Q32:R32"/>
    <mergeCell ref="A35:H35"/>
    <mergeCell ref="I35:J35"/>
    <mergeCell ref="K35:L35"/>
    <mergeCell ref="M35:N35"/>
    <mergeCell ref="O35:P35"/>
    <mergeCell ref="Q35:R35"/>
    <mergeCell ref="A34:H34"/>
    <mergeCell ref="I34:J34"/>
    <mergeCell ref="K34:L34"/>
    <mergeCell ref="M34:N34"/>
    <mergeCell ref="O34:P34"/>
    <mergeCell ref="Q34:R34"/>
    <mergeCell ref="A36:H36"/>
    <mergeCell ref="I36:J36"/>
    <mergeCell ref="K36:L36"/>
    <mergeCell ref="M36:N36"/>
    <mergeCell ref="O36:P36"/>
    <mergeCell ref="Q36:R36"/>
    <mergeCell ref="A47:B48"/>
    <mergeCell ref="A49:B50"/>
    <mergeCell ref="A51:B52"/>
    <mergeCell ref="A53:B54"/>
    <mergeCell ref="A55:B56"/>
    <mergeCell ref="A57:B58"/>
    <mergeCell ref="A37:N37"/>
    <mergeCell ref="A38:B38"/>
    <mergeCell ref="A39:B40"/>
    <mergeCell ref="A41:B42"/>
    <mergeCell ref="A43:B44"/>
    <mergeCell ref="A45:B46"/>
    <mergeCell ref="A62:G62"/>
    <mergeCell ref="H62:N62"/>
    <mergeCell ref="A63:B65"/>
    <mergeCell ref="C63:G65"/>
    <mergeCell ref="H63:I65"/>
    <mergeCell ref="J63:N65"/>
    <mergeCell ref="A59:E59"/>
    <mergeCell ref="F59:G59"/>
    <mergeCell ref="H59:L59"/>
    <mergeCell ref="M59:N59"/>
    <mergeCell ref="A60:E60"/>
    <mergeCell ref="F60:G60"/>
    <mergeCell ref="H60:L60"/>
    <mergeCell ref="M60:N60"/>
    <mergeCell ref="A70:B72"/>
    <mergeCell ref="C70:G72"/>
    <mergeCell ref="H70:I72"/>
    <mergeCell ref="J70:N72"/>
    <mergeCell ref="A73:B75"/>
    <mergeCell ref="C73:G75"/>
    <mergeCell ref="H73:I75"/>
    <mergeCell ref="J73:N75"/>
    <mergeCell ref="A66:B68"/>
    <mergeCell ref="C66:G68"/>
    <mergeCell ref="H66:I68"/>
    <mergeCell ref="J66:N68"/>
    <mergeCell ref="A69:G69"/>
    <mergeCell ref="H69:N69"/>
    <mergeCell ref="B78:F78"/>
    <mergeCell ref="G78:H78"/>
    <mergeCell ref="I78:J78"/>
    <mergeCell ref="K78:L78"/>
    <mergeCell ref="M78:N78"/>
    <mergeCell ref="B79:L79"/>
    <mergeCell ref="M79:N79"/>
    <mergeCell ref="A76:N76"/>
    <mergeCell ref="B77:F77"/>
    <mergeCell ref="G77:H77"/>
    <mergeCell ref="I77:J77"/>
    <mergeCell ref="K77:L77"/>
    <mergeCell ref="M77:N77"/>
    <mergeCell ref="A84:D85"/>
    <mergeCell ref="E84:L85"/>
    <mergeCell ref="M84:N85"/>
    <mergeCell ref="A86:L86"/>
    <mergeCell ref="M86:N86"/>
    <mergeCell ref="A87:L87"/>
    <mergeCell ref="M87:N87"/>
    <mergeCell ref="A80:N80"/>
    <mergeCell ref="A81:D81"/>
    <mergeCell ref="E81:L81"/>
    <mergeCell ref="M81:N81"/>
    <mergeCell ref="A82:D83"/>
    <mergeCell ref="E82:L83"/>
    <mergeCell ref="M82:N83"/>
  </mergeCells>
  <conditionalFormatting sqref="C39:N39 C41:N41 C43:N43 C45:N45 C53:N53 C47:M47 C51:N51 C49:N49 C55:N55 C57:N57">
    <cfRule type="cellIs" priority="2" dxfId="19" operator="equal" stopIfTrue="1">
      <formula>"x"</formula>
    </cfRule>
  </conditionalFormatting>
  <conditionalFormatting sqref="C40:N40 N47 C56:N56 C58:N58 C42:N42 C44:N44 C46:N46 C50:N50 C52:N52 C54:N54">
    <cfRule type="cellIs" priority="3" dxfId="20" operator="equal" stopIfTrue="1">
      <formula>"x"</formula>
    </cfRule>
  </conditionalFormatting>
  <conditionalFormatting sqref="C48:N48">
    <cfRule type="cellIs" priority="1" dxfId="2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39:N58"/>
  </dataValidations>
  <printOptions horizontalCentered="1"/>
  <pageMargins left="0" right="0" top="0" bottom="0" header="0" footer="0"/>
  <pageSetup fitToHeight="1" fitToWidth="1" horizontalDpi="300" verticalDpi="300" orientation="portrait" paperSize="9" scale="69" r:id="rId3"/>
  <rowBreaks count="2" manualBreakCount="2">
    <brk id="36" max="17" man="1"/>
    <brk id="88"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U65393"/>
  <sheetViews>
    <sheetView zoomScale="130" zoomScaleNormal="130" zoomScalePageLayoutView="0" workbookViewId="0" topLeftCell="A1">
      <selection activeCell="A1" sqref="A1:N1"/>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8.7109375" style="1" customWidth="1"/>
    <col min="15" max="15" width="7.57421875" style="1" customWidth="1"/>
    <col min="16" max="16" width="3.57421875" style="1" customWidth="1"/>
    <col min="17" max="17" width="6.7109375" style="1" customWidth="1"/>
    <col min="18" max="18" width="5.28125" style="1" customWidth="1"/>
    <col min="19" max="244" width="9.140625" style="1" customWidth="1"/>
    <col min="245" max="245" width="14.140625" style="1" bestFit="1" customWidth="1"/>
    <col min="246" max="16384" width="9.140625" style="1" customWidth="1"/>
  </cols>
  <sheetData>
    <row r="1" spans="1:14" ht="18" customHeight="1" thickBot="1">
      <c r="A1" s="404" t="s">
        <v>125</v>
      </c>
      <c r="B1" s="405"/>
      <c r="C1" s="405"/>
      <c r="D1" s="405"/>
      <c r="E1" s="405"/>
      <c r="F1" s="405"/>
      <c r="G1" s="405"/>
      <c r="H1" s="405"/>
      <c r="I1" s="405"/>
      <c r="J1" s="405"/>
      <c r="K1" s="405"/>
      <c r="L1" s="405"/>
      <c r="M1" s="405"/>
      <c r="N1" s="406"/>
    </row>
    <row r="2" spans="1:14" s="3" customFormat="1" ht="37.5" customHeight="1">
      <c r="A2" s="131" t="s">
        <v>74</v>
      </c>
      <c r="B2" s="132"/>
      <c r="C2" s="132"/>
      <c r="D2" s="133"/>
      <c r="E2" s="134"/>
      <c r="F2" s="135"/>
      <c r="G2" s="135"/>
      <c r="H2" s="136"/>
      <c r="I2" s="137" t="s">
        <v>2</v>
      </c>
      <c r="J2" s="137"/>
      <c r="K2" s="137"/>
      <c r="L2" s="137"/>
      <c r="M2" s="137"/>
      <c r="N2" s="137"/>
    </row>
    <row r="3" spans="1:14" s="3" customFormat="1" ht="12.75" customHeight="1">
      <c r="A3" s="138" t="s">
        <v>73</v>
      </c>
      <c r="B3" s="139"/>
      <c r="C3" s="139"/>
      <c r="D3" s="140"/>
      <c r="E3" s="144"/>
      <c r="F3" s="145"/>
      <c r="G3" s="145"/>
      <c r="H3" s="145"/>
      <c r="I3" s="146" t="s">
        <v>148</v>
      </c>
      <c r="J3" s="147"/>
      <c r="K3" s="147"/>
      <c r="L3" s="148"/>
      <c r="M3" s="148"/>
      <c r="N3" s="149"/>
    </row>
    <row r="4" spans="1:14" s="3" customFormat="1" ht="21.75" customHeight="1">
      <c r="A4" s="141"/>
      <c r="B4" s="142"/>
      <c r="C4" s="142"/>
      <c r="D4" s="143"/>
      <c r="E4" s="145"/>
      <c r="F4" s="145"/>
      <c r="G4" s="145"/>
      <c r="H4" s="145"/>
      <c r="I4" s="150"/>
      <c r="J4" s="151"/>
      <c r="K4" s="151"/>
      <c r="L4" s="151"/>
      <c r="M4" s="151"/>
      <c r="N4" s="152"/>
    </row>
    <row r="5" spans="1:14" s="3" customFormat="1" ht="21.75" customHeight="1">
      <c r="A5" s="158" t="s">
        <v>5</v>
      </c>
      <c r="B5" s="159"/>
      <c r="C5" s="159"/>
      <c r="D5" s="160"/>
      <c r="E5" s="164" t="s">
        <v>141</v>
      </c>
      <c r="F5" s="164"/>
      <c r="G5" s="164"/>
      <c r="H5" s="165"/>
      <c r="I5" s="168" t="s">
        <v>6</v>
      </c>
      <c r="J5" s="168"/>
      <c r="K5" s="168"/>
      <c r="L5" s="168"/>
      <c r="M5" s="168"/>
      <c r="N5" s="168"/>
    </row>
    <row r="6" spans="1:14" s="3" customFormat="1" ht="27" customHeight="1">
      <c r="A6" s="161"/>
      <c r="B6" s="162"/>
      <c r="C6" s="162"/>
      <c r="D6" s="163"/>
      <c r="E6" s="166"/>
      <c r="F6" s="166"/>
      <c r="G6" s="166"/>
      <c r="H6" s="167"/>
      <c r="I6" s="169">
        <v>2020</v>
      </c>
      <c r="J6" s="170"/>
      <c r="K6" s="171">
        <v>2021</v>
      </c>
      <c r="L6" s="171"/>
      <c r="M6" s="171">
        <v>2022</v>
      </c>
      <c r="N6" s="171"/>
    </row>
    <row r="7" spans="1:14" s="3" customFormat="1" ht="31.5" customHeight="1">
      <c r="A7" s="125" t="s">
        <v>7</v>
      </c>
      <c r="B7" s="126"/>
      <c r="C7" s="126"/>
      <c r="D7" s="127"/>
      <c r="E7" s="376"/>
      <c r="F7" s="376"/>
      <c r="G7" s="376"/>
      <c r="H7" s="377"/>
      <c r="I7" s="117" t="s">
        <v>8</v>
      </c>
      <c r="J7" s="118"/>
      <c r="K7" s="119" t="s">
        <v>8</v>
      </c>
      <c r="L7" s="119"/>
      <c r="M7" s="119" t="s">
        <v>8</v>
      </c>
      <c r="N7" s="119"/>
    </row>
    <row r="8" spans="1:18" ht="45.75" customHeight="1">
      <c r="A8" s="153" t="s">
        <v>9</v>
      </c>
      <c r="B8" s="154"/>
      <c r="C8" s="401" t="s">
        <v>157</v>
      </c>
      <c r="D8" s="156"/>
      <c r="E8" s="156"/>
      <c r="F8" s="156"/>
      <c r="G8" s="156"/>
      <c r="H8" s="156"/>
      <c r="I8" s="156"/>
      <c r="J8" s="156"/>
      <c r="K8" s="156"/>
      <c r="L8" s="156"/>
      <c r="M8" s="156"/>
      <c r="N8" s="157"/>
      <c r="R8" s="4"/>
    </row>
    <row r="9" spans="1:18" ht="38.25" customHeight="1" hidden="1">
      <c r="A9" s="153"/>
      <c r="B9" s="154"/>
      <c r="C9" s="155"/>
      <c r="D9" s="402"/>
      <c r="E9" s="402"/>
      <c r="F9" s="402"/>
      <c r="G9" s="402"/>
      <c r="H9" s="402"/>
      <c r="I9" s="402"/>
      <c r="J9" s="402"/>
      <c r="K9" s="402"/>
      <c r="L9" s="402"/>
      <c r="M9" s="402"/>
      <c r="N9" s="403"/>
      <c r="R9" s="4"/>
    </row>
    <row r="10" spans="1:14" ht="12.75">
      <c r="A10" s="176" t="s">
        <v>11</v>
      </c>
      <c r="B10" s="177"/>
      <c r="C10" s="407" t="s">
        <v>159</v>
      </c>
      <c r="D10" s="384"/>
      <c r="E10" s="384"/>
      <c r="F10" s="384"/>
      <c r="G10" s="384"/>
      <c r="H10" s="384"/>
      <c r="I10" s="384"/>
      <c r="J10" s="384"/>
      <c r="K10" s="384"/>
      <c r="L10" s="384"/>
      <c r="M10" s="384"/>
      <c r="N10" s="385"/>
    </row>
    <row r="11" spans="1:14" ht="36" customHeight="1">
      <c r="A11" s="178"/>
      <c r="B11" s="179"/>
      <c r="C11" s="386"/>
      <c r="D11" s="387"/>
      <c r="E11" s="387"/>
      <c r="F11" s="387"/>
      <c r="G11" s="387"/>
      <c r="H11" s="387"/>
      <c r="I11" s="387"/>
      <c r="J11" s="387"/>
      <c r="K11" s="387"/>
      <c r="L11" s="387"/>
      <c r="M11" s="387"/>
      <c r="N11" s="388"/>
    </row>
    <row r="12" spans="1:14" ht="18.75" customHeight="1" hidden="1">
      <c r="A12" s="178"/>
      <c r="B12" s="179"/>
      <c r="C12" s="386"/>
      <c r="D12" s="387"/>
      <c r="E12" s="387"/>
      <c r="F12" s="387"/>
      <c r="G12" s="387"/>
      <c r="H12" s="387"/>
      <c r="I12" s="387"/>
      <c r="J12" s="387"/>
      <c r="K12" s="387"/>
      <c r="L12" s="387"/>
      <c r="M12" s="387"/>
      <c r="N12" s="388"/>
    </row>
    <row r="13" spans="1:14" ht="16.5" customHeight="1" hidden="1">
      <c r="A13" s="178"/>
      <c r="B13" s="179"/>
      <c r="C13" s="386"/>
      <c r="D13" s="387"/>
      <c r="E13" s="387"/>
      <c r="F13" s="387"/>
      <c r="G13" s="387"/>
      <c r="H13" s="387"/>
      <c r="I13" s="387"/>
      <c r="J13" s="387"/>
      <c r="K13" s="387"/>
      <c r="L13" s="387"/>
      <c r="M13" s="387"/>
      <c r="N13" s="388"/>
    </row>
    <row r="14" spans="1:14" ht="23.25" customHeight="1" hidden="1">
      <c r="A14" s="178"/>
      <c r="B14" s="179"/>
      <c r="C14" s="386"/>
      <c r="D14" s="387"/>
      <c r="E14" s="387"/>
      <c r="F14" s="387"/>
      <c r="G14" s="387"/>
      <c r="H14" s="387"/>
      <c r="I14" s="387"/>
      <c r="J14" s="387"/>
      <c r="K14" s="387"/>
      <c r="L14" s="387"/>
      <c r="M14" s="387"/>
      <c r="N14" s="388"/>
    </row>
    <row r="15" spans="1:14" ht="20.25" customHeight="1" hidden="1">
      <c r="A15" s="178"/>
      <c r="B15" s="179"/>
      <c r="C15" s="386"/>
      <c r="D15" s="387"/>
      <c r="E15" s="387"/>
      <c r="F15" s="387"/>
      <c r="G15" s="387"/>
      <c r="H15" s="387"/>
      <c r="I15" s="387"/>
      <c r="J15" s="387"/>
      <c r="K15" s="387"/>
      <c r="L15" s="387"/>
      <c r="M15" s="387"/>
      <c r="N15" s="388"/>
    </row>
    <row r="16" spans="1:14" ht="13.5" customHeight="1" hidden="1">
      <c r="A16" s="178"/>
      <c r="B16" s="179"/>
      <c r="C16" s="386"/>
      <c r="D16" s="387"/>
      <c r="E16" s="387"/>
      <c r="F16" s="387"/>
      <c r="G16" s="387"/>
      <c r="H16" s="387"/>
      <c r="I16" s="387"/>
      <c r="J16" s="387"/>
      <c r="K16" s="387"/>
      <c r="L16" s="387"/>
      <c r="M16" s="387"/>
      <c r="N16" s="388"/>
    </row>
    <row r="17" spans="1:14" ht="13.5" customHeight="1" hidden="1">
      <c r="A17" s="178"/>
      <c r="B17" s="179"/>
      <c r="C17" s="386"/>
      <c r="D17" s="387"/>
      <c r="E17" s="387"/>
      <c r="F17" s="387"/>
      <c r="G17" s="387"/>
      <c r="H17" s="387"/>
      <c r="I17" s="387"/>
      <c r="J17" s="387"/>
      <c r="K17" s="387"/>
      <c r="L17" s="387"/>
      <c r="M17" s="387"/>
      <c r="N17" s="388"/>
    </row>
    <row r="18" spans="1:14" ht="13.5" customHeight="1" hidden="1">
      <c r="A18" s="178"/>
      <c r="B18" s="179"/>
      <c r="C18" s="386"/>
      <c r="D18" s="387"/>
      <c r="E18" s="387"/>
      <c r="F18" s="387"/>
      <c r="G18" s="387"/>
      <c r="H18" s="387"/>
      <c r="I18" s="387"/>
      <c r="J18" s="387"/>
      <c r="K18" s="387"/>
      <c r="L18" s="387"/>
      <c r="M18" s="387"/>
      <c r="N18" s="388"/>
    </row>
    <row r="19" spans="1:14" ht="13.5" customHeight="1" hidden="1">
      <c r="A19" s="178"/>
      <c r="B19" s="179"/>
      <c r="C19" s="386"/>
      <c r="D19" s="387"/>
      <c r="E19" s="387"/>
      <c r="F19" s="387"/>
      <c r="G19" s="387"/>
      <c r="H19" s="387"/>
      <c r="I19" s="387"/>
      <c r="J19" s="387"/>
      <c r="K19" s="387"/>
      <c r="L19" s="387"/>
      <c r="M19" s="387"/>
      <c r="N19" s="388"/>
    </row>
    <row r="20" spans="1:14" ht="13.5" customHeight="1" hidden="1">
      <c r="A20" s="180"/>
      <c r="B20" s="181"/>
      <c r="C20" s="389"/>
      <c r="D20" s="390"/>
      <c r="E20" s="390"/>
      <c r="F20" s="390"/>
      <c r="G20" s="390"/>
      <c r="H20" s="390"/>
      <c r="I20" s="390"/>
      <c r="J20" s="390"/>
      <c r="K20" s="390"/>
      <c r="L20" s="390"/>
      <c r="M20" s="390"/>
      <c r="N20" s="391"/>
    </row>
    <row r="21" spans="1:166" ht="18.75" customHeight="1">
      <c r="A21" s="191" t="s">
        <v>12</v>
      </c>
      <c r="B21" s="192"/>
      <c r="C21" s="192"/>
      <c r="D21" s="192"/>
      <c r="E21" s="192"/>
      <c r="F21" s="192"/>
      <c r="G21" s="192"/>
      <c r="H21" s="192"/>
      <c r="I21" s="192"/>
      <c r="J21" s="192"/>
      <c r="K21" s="192"/>
      <c r="L21" s="192"/>
      <c r="M21" s="192"/>
      <c r="N21" s="193"/>
      <c r="R21" s="5"/>
      <c r="S21" s="5"/>
      <c r="T21" s="5"/>
      <c r="U21" s="5"/>
      <c r="V21" s="5"/>
      <c r="W21" s="5"/>
      <c r="X21" s="5"/>
      <c r="Y21" s="5"/>
      <c r="Z21" s="5"/>
      <c r="AA21" s="5"/>
      <c r="AB21" s="5"/>
      <c r="AC21" s="5"/>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row>
    <row r="22" spans="1:166" ht="33.75" customHeight="1">
      <c r="A22" s="7">
        <v>1</v>
      </c>
      <c r="B22" s="172" t="s">
        <v>158</v>
      </c>
      <c r="C22" s="173"/>
      <c r="D22" s="173"/>
      <c r="E22" s="173"/>
      <c r="F22" s="173"/>
      <c r="G22" s="174"/>
      <c r="H22" s="7">
        <v>6</v>
      </c>
      <c r="I22" s="122" t="s">
        <v>134</v>
      </c>
      <c r="J22" s="123"/>
      <c r="K22" s="123"/>
      <c r="L22" s="123"/>
      <c r="M22" s="123"/>
      <c r="N22" s="124"/>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30.75" customHeight="1">
      <c r="A23" s="7">
        <v>2</v>
      </c>
      <c r="B23" s="122" t="s">
        <v>132</v>
      </c>
      <c r="C23" s="123"/>
      <c r="D23" s="123"/>
      <c r="E23" s="123"/>
      <c r="F23" s="123"/>
      <c r="G23" s="124"/>
      <c r="H23" s="7">
        <v>7</v>
      </c>
      <c r="I23" s="122"/>
      <c r="J23" s="123"/>
      <c r="K23" s="123"/>
      <c r="L23" s="123"/>
      <c r="M23" s="123"/>
      <c r="N23" s="124"/>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22.5" customHeight="1">
      <c r="A24" s="7">
        <v>3</v>
      </c>
      <c r="B24" s="122" t="s">
        <v>133</v>
      </c>
      <c r="C24" s="123"/>
      <c r="D24" s="123"/>
      <c r="E24" s="123"/>
      <c r="F24" s="123"/>
      <c r="G24" s="124"/>
      <c r="H24" s="7">
        <v>8</v>
      </c>
      <c r="I24" s="122"/>
      <c r="J24" s="123"/>
      <c r="K24" s="123"/>
      <c r="L24" s="123"/>
      <c r="M24" s="123"/>
      <c r="N24" s="124"/>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4" ht="21" customHeight="1">
      <c r="A25" s="7">
        <v>4</v>
      </c>
      <c r="B25" s="172" t="s">
        <v>147</v>
      </c>
      <c r="C25" s="173"/>
      <c r="D25" s="173"/>
      <c r="E25" s="173"/>
      <c r="F25" s="173"/>
      <c r="G25" s="174"/>
      <c r="H25" s="7">
        <v>9</v>
      </c>
      <c r="I25" s="122"/>
      <c r="J25" s="123"/>
      <c r="K25" s="123"/>
      <c r="L25" s="123"/>
      <c r="M25" s="123"/>
      <c r="N25" s="124"/>
    </row>
    <row r="26" spans="1:14" ht="25.5" customHeight="1">
      <c r="A26" s="7">
        <v>5</v>
      </c>
      <c r="B26" s="122" t="s">
        <v>135</v>
      </c>
      <c r="C26" s="123"/>
      <c r="D26" s="123"/>
      <c r="E26" s="123"/>
      <c r="F26" s="123"/>
      <c r="G26" s="124"/>
      <c r="H26" s="7">
        <v>10</v>
      </c>
      <c r="I26" s="122"/>
      <c r="J26" s="123"/>
      <c r="K26" s="123"/>
      <c r="L26" s="123"/>
      <c r="M26" s="123"/>
      <c r="N26" s="124"/>
    </row>
    <row r="27" spans="1:18" ht="12.75">
      <c r="A27" s="373" t="s">
        <v>72</v>
      </c>
      <c r="B27" s="374"/>
      <c r="C27" s="374"/>
      <c r="D27" s="374"/>
      <c r="E27" s="374"/>
      <c r="F27" s="374"/>
      <c r="G27" s="374"/>
      <c r="H27" s="374"/>
      <c r="I27" s="374"/>
      <c r="J27" s="374"/>
      <c r="K27" s="374"/>
      <c r="L27" s="374"/>
      <c r="M27" s="374"/>
      <c r="N27" s="375"/>
      <c r="O27" s="29"/>
      <c r="P27" s="29"/>
      <c r="Q27" s="29"/>
      <c r="R27" s="28"/>
    </row>
    <row r="28" spans="1:18" ht="35.25" customHeight="1">
      <c r="A28" s="198" t="s">
        <v>20</v>
      </c>
      <c r="B28" s="199"/>
      <c r="C28" s="199"/>
      <c r="D28" s="199"/>
      <c r="E28" s="199"/>
      <c r="F28" s="199"/>
      <c r="G28" s="199"/>
      <c r="H28" s="200"/>
      <c r="I28" s="191" t="s">
        <v>152</v>
      </c>
      <c r="J28" s="193"/>
      <c r="K28" s="201" t="s">
        <v>153</v>
      </c>
      <c r="L28" s="201"/>
      <c r="M28" s="202" t="s">
        <v>21</v>
      </c>
      <c r="N28" s="202"/>
      <c r="O28" s="202">
        <v>2021</v>
      </c>
      <c r="P28" s="202"/>
      <c r="Q28" s="202">
        <v>2022</v>
      </c>
      <c r="R28" s="202"/>
    </row>
    <row r="29" spans="1:18" ht="12.75">
      <c r="A29" s="203" t="s">
        <v>129</v>
      </c>
      <c r="B29" s="204"/>
      <c r="C29" s="204"/>
      <c r="D29" s="204"/>
      <c r="E29" s="204"/>
      <c r="F29" s="204"/>
      <c r="G29" s="204"/>
      <c r="H29" s="205"/>
      <c r="I29" s="109">
        <v>50</v>
      </c>
      <c r="J29" s="109"/>
      <c r="K29" s="109"/>
      <c r="L29" s="109"/>
      <c r="M29" s="109"/>
      <c r="N29" s="109"/>
      <c r="O29" s="89">
        <v>50</v>
      </c>
      <c r="P29" s="89"/>
      <c r="Q29" s="109">
        <v>50</v>
      </c>
      <c r="R29" s="109"/>
    </row>
    <row r="30" spans="1:18" ht="23.25" customHeight="1">
      <c r="A30" s="198" t="s">
        <v>26</v>
      </c>
      <c r="B30" s="199"/>
      <c r="C30" s="199"/>
      <c r="D30" s="199"/>
      <c r="E30" s="199"/>
      <c r="F30" s="199"/>
      <c r="G30" s="199"/>
      <c r="H30" s="200"/>
      <c r="I30" s="191" t="s">
        <v>152</v>
      </c>
      <c r="J30" s="193"/>
      <c r="K30" s="201" t="s">
        <v>153</v>
      </c>
      <c r="L30" s="201"/>
      <c r="M30" s="202" t="s">
        <v>21</v>
      </c>
      <c r="N30" s="202"/>
      <c r="O30" s="202">
        <v>2021</v>
      </c>
      <c r="P30" s="202"/>
      <c r="Q30" s="202">
        <v>2022</v>
      </c>
      <c r="R30" s="202"/>
    </row>
    <row r="31" spans="1:18" ht="12.75">
      <c r="A31" s="203" t="s">
        <v>128</v>
      </c>
      <c r="B31" s="204"/>
      <c r="C31" s="204"/>
      <c r="D31" s="204"/>
      <c r="E31" s="204"/>
      <c r="F31" s="204"/>
      <c r="G31" s="204"/>
      <c r="H31" s="205"/>
      <c r="I31" s="109">
        <v>600</v>
      </c>
      <c r="J31" s="109"/>
      <c r="K31" s="109"/>
      <c r="L31" s="109"/>
      <c r="M31" s="109"/>
      <c r="N31" s="109"/>
      <c r="O31" s="89">
        <v>600</v>
      </c>
      <c r="P31" s="89"/>
      <c r="Q31" s="89">
        <v>600</v>
      </c>
      <c r="R31" s="89"/>
    </row>
    <row r="32" spans="1:18" ht="24" customHeight="1">
      <c r="A32" s="198" t="s">
        <v>31</v>
      </c>
      <c r="B32" s="199"/>
      <c r="C32" s="199"/>
      <c r="D32" s="199"/>
      <c r="E32" s="199"/>
      <c r="F32" s="199"/>
      <c r="G32" s="199"/>
      <c r="H32" s="200"/>
      <c r="I32" s="191" t="s">
        <v>152</v>
      </c>
      <c r="J32" s="193"/>
      <c r="K32" s="201" t="s">
        <v>153</v>
      </c>
      <c r="L32" s="201"/>
      <c r="M32" s="202" t="s">
        <v>21</v>
      </c>
      <c r="N32" s="202"/>
      <c r="O32" s="202">
        <v>2021</v>
      </c>
      <c r="P32" s="202"/>
      <c r="Q32" s="202">
        <v>2022</v>
      </c>
      <c r="R32" s="202"/>
    </row>
    <row r="33" spans="1:18" ht="12.75">
      <c r="A33" s="408" t="s">
        <v>32</v>
      </c>
      <c r="B33" s="409"/>
      <c r="C33" s="409"/>
      <c r="D33" s="409"/>
      <c r="E33" s="409"/>
      <c r="F33" s="409"/>
      <c r="G33" s="409"/>
      <c r="H33" s="410"/>
      <c r="I33" s="411">
        <v>18036</v>
      </c>
      <c r="J33" s="411"/>
      <c r="K33" s="411"/>
      <c r="L33" s="411"/>
      <c r="M33" s="411"/>
      <c r="N33" s="411"/>
      <c r="O33" s="214">
        <f>+I33</f>
        <v>18036</v>
      </c>
      <c r="P33" s="214"/>
      <c r="Q33" s="214">
        <f>+I33</f>
        <v>18036</v>
      </c>
      <c r="R33" s="214"/>
    </row>
    <row r="34" spans="1:18" ht="31.5" customHeight="1">
      <c r="A34" s="198" t="s">
        <v>33</v>
      </c>
      <c r="B34" s="199"/>
      <c r="C34" s="199"/>
      <c r="D34" s="199"/>
      <c r="E34" s="199"/>
      <c r="F34" s="199"/>
      <c r="G34" s="199"/>
      <c r="H34" s="200"/>
      <c r="I34" s="191" t="s">
        <v>152</v>
      </c>
      <c r="J34" s="193"/>
      <c r="K34" s="201" t="s">
        <v>153</v>
      </c>
      <c r="L34" s="201"/>
      <c r="M34" s="202" t="s">
        <v>21</v>
      </c>
      <c r="N34" s="202"/>
      <c r="O34" s="202">
        <v>2021</v>
      </c>
      <c r="P34" s="202"/>
      <c r="Q34" s="202">
        <v>2022</v>
      </c>
      <c r="R34" s="202"/>
    </row>
    <row r="35" spans="1:18" ht="12.75">
      <c r="A35" s="412" t="s">
        <v>127</v>
      </c>
      <c r="B35" s="413"/>
      <c r="C35" s="413"/>
      <c r="D35" s="413"/>
      <c r="E35" s="413"/>
      <c r="F35" s="413"/>
      <c r="G35" s="413"/>
      <c r="H35" s="414"/>
      <c r="I35" s="109">
        <v>50</v>
      </c>
      <c r="J35" s="109"/>
      <c r="K35" s="109"/>
      <c r="L35" s="109"/>
      <c r="M35" s="109"/>
      <c r="N35" s="109"/>
      <c r="O35" s="89">
        <v>45</v>
      </c>
      <c r="P35" s="89"/>
      <c r="Q35" s="109">
        <v>45</v>
      </c>
      <c r="R35" s="109"/>
    </row>
    <row r="36" spans="1:14" ht="12.75">
      <c r="A36" s="110" t="s">
        <v>37</v>
      </c>
      <c r="B36" s="111"/>
      <c r="C36" s="111"/>
      <c r="D36" s="111"/>
      <c r="E36" s="111"/>
      <c r="F36" s="111"/>
      <c r="G36" s="111"/>
      <c r="H36" s="111"/>
      <c r="I36" s="111"/>
      <c r="J36" s="111"/>
      <c r="K36" s="111"/>
      <c r="L36" s="111"/>
      <c r="M36" s="111"/>
      <c r="N36" s="112"/>
    </row>
    <row r="37" spans="1:14" ht="48.75" customHeight="1">
      <c r="A37" s="113" t="s">
        <v>38</v>
      </c>
      <c r="B37" s="113"/>
      <c r="C37" s="8" t="s">
        <v>39</v>
      </c>
      <c r="D37" s="8" t="s">
        <v>40</v>
      </c>
      <c r="E37" s="8" t="s">
        <v>41</v>
      </c>
      <c r="F37" s="8" t="s">
        <v>42</v>
      </c>
      <c r="G37" s="8" t="s">
        <v>43</v>
      </c>
      <c r="H37" s="8" t="s">
        <v>44</v>
      </c>
      <c r="I37" s="8" t="s">
        <v>45</v>
      </c>
      <c r="J37" s="8" t="s">
        <v>46</v>
      </c>
      <c r="K37" s="8" t="s">
        <v>47</v>
      </c>
      <c r="L37" s="8" t="s">
        <v>48</v>
      </c>
      <c r="M37" s="8" t="s">
        <v>49</v>
      </c>
      <c r="N37" s="8" t="s">
        <v>50</v>
      </c>
    </row>
    <row r="38" spans="1:14" ht="12" customHeight="1">
      <c r="A38" s="96">
        <f>IF(A22&gt;0,A22,"")</f>
        <v>1</v>
      </c>
      <c r="B38" s="97"/>
      <c r="C38" s="59"/>
      <c r="D38" s="59"/>
      <c r="E38" s="59"/>
      <c r="F38" s="59"/>
      <c r="G38" s="59"/>
      <c r="H38" s="59"/>
      <c r="I38" s="59"/>
      <c r="J38" s="61"/>
      <c r="K38" s="59"/>
      <c r="L38" s="59"/>
      <c r="M38" s="59"/>
      <c r="N38" s="59"/>
    </row>
    <row r="39" spans="1:14" ht="12" customHeight="1" thickBot="1">
      <c r="A39" s="98"/>
      <c r="B39" s="99"/>
      <c r="C39" s="11"/>
      <c r="D39" s="11"/>
      <c r="E39" s="11"/>
      <c r="F39" s="12"/>
      <c r="G39" s="12"/>
      <c r="H39" s="12"/>
      <c r="I39" s="12"/>
      <c r="J39" s="12"/>
      <c r="K39" s="13"/>
      <c r="L39" s="16"/>
      <c r="M39" s="11"/>
      <c r="N39" s="11"/>
    </row>
    <row r="40" spans="1:14" ht="12" customHeight="1">
      <c r="A40" s="96">
        <f>IF(A23&gt;0,A23,"")</f>
        <v>2</v>
      </c>
      <c r="B40" s="97"/>
      <c r="C40" s="59"/>
      <c r="D40" s="59"/>
      <c r="E40" s="59"/>
      <c r="F40" s="59"/>
      <c r="G40" s="59"/>
      <c r="H40" s="59"/>
      <c r="I40" s="59"/>
      <c r="J40" s="59"/>
      <c r="K40" s="59"/>
      <c r="L40" s="59"/>
      <c r="M40" s="59"/>
      <c r="N40" s="59"/>
    </row>
    <row r="41" spans="1:14" ht="13.5" thickBot="1">
      <c r="A41" s="98"/>
      <c r="B41" s="99"/>
      <c r="C41" s="11"/>
      <c r="D41" s="11"/>
      <c r="E41" s="11"/>
      <c r="F41" s="12"/>
      <c r="G41" s="12"/>
      <c r="H41" s="12"/>
      <c r="I41" s="12"/>
      <c r="J41" s="12"/>
      <c r="K41" s="13"/>
      <c r="L41" s="16"/>
      <c r="M41" s="11"/>
      <c r="N41" s="11"/>
    </row>
    <row r="42" spans="1:14" ht="12.75">
      <c r="A42" s="96">
        <f>IF(A24&gt;0,A24,"")</f>
        <v>3</v>
      </c>
      <c r="B42" s="97"/>
      <c r="C42" s="59"/>
      <c r="D42" s="61"/>
      <c r="E42" s="59"/>
      <c r="F42" s="59"/>
      <c r="G42" s="59"/>
      <c r="H42" s="59"/>
      <c r="I42" s="59"/>
      <c r="J42" s="59"/>
      <c r="K42" s="59"/>
      <c r="L42" s="60"/>
      <c r="M42" s="59"/>
      <c r="N42" s="59"/>
    </row>
    <row r="43" spans="1:14" ht="13.5" thickBot="1">
      <c r="A43" s="98"/>
      <c r="B43" s="99"/>
      <c r="C43" s="11"/>
      <c r="D43" s="11"/>
      <c r="E43" s="11"/>
      <c r="F43" s="12"/>
      <c r="G43" s="12"/>
      <c r="H43" s="12"/>
      <c r="I43" s="12"/>
      <c r="J43" s="12"/>
      <c r="K43" s="13"/>
      <c r="L43" s="16"/>
      <c r="M43" s="11"/>
      <c r="N43" s="11"/>
    </row>
    <row r="44" spans="1:14" ht="12.75">
      <c r="A44" s="96">
        <v>4</v>
      </c>
      <c r="B44" s="97"/>
      <c r="C44" s="59"/>
      <c r="D44" s="59"/>
      <c r="E44" s="59"/>
      <c r="F44" s="59"/>
      <c r="G44" s="59"/>
      <c r="H44" s="59"/>
      <c r="I44" s="59"/>
      <c r="J44" s="59"/>
      <c r="K44" s="59"/>
      <c r="L44" s="59"/>
      <c r="M44" s="59"/>
      <c r="N44" s="59"/>
    </row>
    <row r="45" spans="1:14" ht="13.5" thickBot="1">
      <c r="A45" s="98"/>
      <c r="B45" s="99"/>
      <c r="C45" s="11"/>
      <c r="D45" s="11"/>
      <c r="E45" s="11"/>
      <c r="F45" s="12"/>
      <c r="G45" s="12"/>
      <c r="H45" s="12"/>
      <c r="I45" s="12"/>
      <c r="J45" s="12"/>
      <c r="K45" s="13"/>
      <c r="L45" s="16"/>
      <c r="M45" s="11"/>
      <c r="N45" s="11"/>
    </row>
    <row r="46" spans="1:14" ht="13.5" thickBot="1">
      <c r="A46" s="96">
        <v>5</v>
      </c>
      <c r="B46" s="97"/>
      <c r="C46" s="59"/>
      <c r="D46" s="59"/>
      <c r="E46" s="59"/>
      <c r="F46" s="59"/>
      <c r="G46" s="59"/>
      <c r="H46" s="59"/>
      <c r="I46" s="59"/>
      <c r="J46" s="59"/>
      <c r="K46" s="59"/>
      <c r="L46" s="59"/>
      <c r="M46" s="59"/>
      <c r="N46" s="62"/>
    </row>
    <row r="47" spans="1:14" ht="13.5" thickBot="1">
      <c r="A47" s="98"/>
      <c r="B47" s="99"/>
      <c r="C47" s="11"/>
      <c r="D47" s="11"/>
      <c r="E47" s="11"/>
      <c r="F47" s="12"/>
      <c r="G47" s="12"/>
      <c r="H47" s="12"/>
      <c r="I47" s="12"/>
      <c r="J47" s="12"/>
      <c r="K47" s="13"/>
      <c r="L47" s="16"/>
      <c r="M47" s="11"/>
      <c r="N47" s="11"/>
    </row>
    <row r="48" spans="1:14" ht="12.75">
      <c r="A48" s="96">
        <v>6</v>
      </c>
      <c r="B48" s="97"/>
      <c r="C48" s="59"/>
      <c r="D48" s="59"/>
      <c r="E48" s="59"/>
      <c r="F48" s="59"/>
      <c r="G48" s="59"/>
      <c r="H48" s="59"/>
      <c r="I48" s="59"/>
      <c r="J48" s="59"/>
      <c r="K48" s="59"/>
      <c r="L48" s="59"/>
      <c r="M48" s="59"/>
      <c r="N48" s="59"/>
    </row>
    <row r="49" spans="1:14" ht="13.5" thickBot="1">
      <c r="A49" s="98"/>
      <c r="B49" s="99"/>
      <c r="C49" s="11"/>
      <c r="D49" s="11"/>
      <c r="E49" s="11"/>
      <c r="F49" s="12"/>
      <c r="G49" s="12"/>
      <c r="H49" s="12"/>
      <c r="I49" s="12"/>
      <c r="J49" s="12"/>
      <c r="K49" s="13"/>
      <c r="L49" s="16"/>
      <c r="M49" s="11"/>
      <c r="N49" s="11"/>
    </row>
    <row r="50" spans="1:14" ht="12.75">
      <c r="A50" s="96">
        <v>7</v>
      </c>
      <c r="B50" s="97"/>
      <c r="C50" s="9"/>
      <c r="D50" s="9"/>
      <c r="E50" s="9"/>
      <c r="F50" s="10"/>
      <c r="G50" s="10"/>
      <c r="H50" s="10"/>
      <c r="I50" s="10"/>
      <c r="J50" s="10"/>
      <c r="K50" s="10"/>
      <c r="L50" s="9"/>
      <c r="M50" s="9"/>
      <c r="N50" s="9"/>
    </row>
    <row r="51" spans="1:14" ht="10.5" customHeight="1" thickBot="1">
      <c r="A51" s="98"/>
      <c r="B51" s="99"/>
      <c r="C51" s="11"/>
      <c r="D51" s="11"/>
      <c r="E51" s="11"/>
      <c r="F51" s="12"/>
      <c r="G51" s="12"/>
      <c r="H51" s="12"/>
      <c r="I51" s="12"/>
      <c r="J51" s="12"/>
      <c r="K51" s="12"/>
      <c r="L51" s="11"/>
      <c r="M51" s="11"/>
      <c r="N51" s="11"/>
    </row>
    <row r="52" spans="1:15" ht="1.5" customHeight="1" hidden="1">
      <c r="A52" s="96">
        <v>8</v>
      </c>
      <c r="B52" s="97"/>
      <c r="C52" s="9"/>
      <c r="D52" s="9"/>
      <c r="E52" s="9"/>
      <c r="F52" s="10"/>
      <c r="G52" s="10"/>
      <c r="H52" s="10"/>
      <c r="I52" s="10"/>
      <c r="J52" s="10"/>
      <c r="K52" s="10"/>
      <c r="L52" s="9"/>
      <c r="M52" s="9"/>
      <c r="N52" s="25"/>
      <c r="O52" s="17"/>
    </row>
    <row r="53" spans="1:14" ht="13.5" hidden="1" thickBot="1">
      <c r="A53" s="98"/>
      <c r="B53" s="99"/>
      <c r="C53" s="11"/>
      <c r="D53" s="11"/>
      <c r="E53" s="11"/>
      <c r="F53" s="12"/>
      <c r="G53" s="12"/>
      <c r="H53" s="12"/>
      <c r="I53" s="12"/>
      <c r="J53" s="12"/>
      <c r="K53" s="12"/>
      <c r="L53" s="11"/>
      <c r="M53" s="11"/>
      <c r="N53" s="11"/>
    </row>
    <row r="54" spans="1:14" ht="12.75" hidden="1">
      <c r="A54" s="96">
        <v>9</v>
      </c>
      <c r="B54" s="97"/>
      <c r="C54" s="9"/>
      <c r="D54" s="9"/>
      <c r="E54" s="9"/>
      <c r="F54" s="10"/>
      <c r="G54" s="10"/>
      <c r="H54" s="10"/>
      <c r="I54" s="10"/>
      <c r="J54" s="10"/>
      <c r="K54" s="10"/>
      <c r="L54" s="9"/>
      <c r="M54" s="9"/>
      <c r="N54" s="9"/>
    </row>
    <row r="55" spans="1:14" ht="13.5" hidden="1" thickBot="1">
      <c r="A55" s="98"/>
      <c r="B55" s="99"/>
      <c r="C55" s="11"/>
      <c r="D55" s="11"/>
      <c r="E55" s="11"/>
      <c r="F55" s="12"/>
      <c r="G55" s="12"/>
      <c r="H55" s="12"/>
      <c r="I55" s="12"/>
      <c r="J55" s="12"/>
      <c r="K55" s="12"/>
      <c r="L55" s="11"/>
      <c r="M55" s="11"/>
      <c r="N55" s="11"/>
    </row>
    <row r="56" spans="1:14" ht="12.75" hidden="1">
      <c r="A56" s="96">
        <v>10</v>
      </c>
      <c r="B56" s="97"/>
      <c r="C56" s="9"/>
      <c r="D56" s="9"/>
      <c r="E56" s="9"/>
      <c r="F56" s="10"/>
      <c r="G56" s="10"/>
      <c r="H56" s="10"/>
      <c r="I56" s="10"/>
      <c r="J56" s="10"/>
      <c r="K56" s="10"/>
      <c r="L56" s="9"/>
      <c r="M56" s="9"/>
      <c r="N56" s="9"/>
    </row>
    <row r="57" spans="1:14" ht="13.5" hidden="1" thickBot="1">
      <c r="A57" s="98"/>
      <c r="B57" s="99"/>
      <c r="C57" s="11"/>
      <c r="D57" s="11"/>
      <c r="E57" s="11"/>
      <c r="F57" s="11"/>
      <c r="G57" s="11"/>
      <c r="H57" s="11"/>
      <c r="I57" s="11"/>
      <c r="J57" s="12"/>
      <c r="K57" s="12"/>
      <c r="L57" s="11"/>
      <c r="M57" s="11"/>
      <c r="N57" s="11"/>
    </row>
    <row r="58" spans="1:14" ht="12.75">
      <c r="A58" s="72" t="s">
        <v>52</v>
      </c>
      <c r="B58" s="73"/>
      <c r="C58" s="73"/>
      <c r="D58" s="73"/>
      <c r="E58" s="73"/>
      <c r="F58" s="73"/>
      <c r="G58" s="73"/>
      <c r="H58" s="73"/>
      <c r="I58" s="73"/>
      <c r="J58" s="73"/>
      <c r="K58" s="73"/>
      <c r="L58" s="73"/>
      <c r="M58" s="73"/>
      <c r="N58" s="74"/>
    </row>
    <row r="59" spans="1:14" ht="31.5" customHeight="1">
      <c r="A59" s="19" t="s">
        <v>53</v>
      </c>
      <c r="B59" s="105" t="s">
        <v>54</v>
      </c>
      <c r="C59" s="106"/>
      <c r="D59" s="106"/>
      <c r="E59" s="106"/>
      <c r="F59" s="107"/>
      <c r="G59" s="108" t="s">
        <v>55</v>
      </c>
      <c r="H59" s="108"/>
      <c r="I59" s="108" t="s">
        <v>56</v>
      </c>
      <c r="J59" s="108"/>
      <c r="K59" s="108" t="s">
        <v>57</v>
      </c>
      <c r="L59" s="108"/>
      <c r="M59" s="67" t="s">
        <v>58</v>
      </c>
      <c r="N59" s="67"/>
    </row>
    <row r="60" spans="1:14" ht="12.75">
      <c r="A60" s="24" t="s">
        <v>114</v>
      </c>
      <c r="B60" s="243" t="s">
        <v>115</v>
      </c>
      <c r="C60" s="244"/>
      <c r="D60" s="244"/>
      <c r="E60" s="244"/>
      <c r="F60" s="245"/>
      <c r="G60" s="415">
        <v>30.06</v>
      </c>
      <c r="H60" s="416"/>
      <c r="I60" s="95">
        <v>600</v>
      </c>
      <c r="J60" s="95"/>
      <c r="K60" s="95"/>
      <c r="L60" s="95"/>
      <c r="M60" s="418">
        <f>G60*I60</f>
        <v>18036</v>
      </c>
      <c r="N60" s="418"/>
    </row>
    <row r="61" spans="1:14" ht="12.75" hidden="1">
      <c r="A61" s="24" t="s">
        <v>71</v>
      </c>
      <c r="B61" s="215" t="s">
        <v>70</v>
      </c>
      <c r="C61" s="101"/>
      <c r="D61" s="101"/>
      <c r="E61" s="101"/>
      <c r="F61" s="102"/>
      <c r="G61" s="415"/>
      <c r="H61" s="416"/>
      <c r="I61" s="95"/>
      <c r="J61" s="95"/>
      <c r="K61" s="95"/>
      <c r="L61" s="95"/>
      <c r="M61" s="417"/>
      <c r="N61" s="417"/>
    </row>
    <row r="62" spans="1:14" ht="12.75" hidden="1">
      <c r="A62" s="20"/>
      <c r="B62" s="100"/>
      <c r="C62" s="101"/>
      <c r="D62" s="101"/>
      <c r="E62" s="101"/>
      <c r="F62" s="102"/>
      <c r="G62" s="415"/>
      <c r="H62" s="416"/>
      <c r="I62" s="95"/>
      <c r="J62" s="95"/>
      <c r="K62" s="95"/>
      <c r="L62" s="95"/>
      <c r="M62" s="417"/>
      <c r="N62" s="417"/>
    </row>
    <row r="63" spans="1:14" ht="12.75" hidden="1">
      <c r="A63" s="20"/>
      <c r="B63" s="100"/>
      <c r="C63" s="101"/>
      <c r="D63" s="101"/>
      <c r="E63" s="101"/>
      <c r="F63" s="102"/>
      <c r="G63" s="415"/>
      <c r="H63" s="416"/>
      <c r="I63" s="95"/>
      <c r="J63" s="95"/>
      <c r="K63" s="95"/>
      <c r="L63" s="95"/>
      <c r="M63" s="417"/>
      <c r="N63" s="417"/>
    </row>
    <row r="64" spans="1:14" ht="12.75" hidden="1">
      <c r="A64" s="20"/>
      <c r="B64" s="100"/>
      <c r="C64" s="101"/>
      <c r="D64" s="101"/>
      <c r="E64" s="101"/>
      <c r="F64" s="102"/>
      <c r="G64" s="415"/>
      <c r="H64" s="416"/>
      <c r="I64" s="95"/>
      <c r="J64" s="95"/>
      <c r="K64" s="95"/>
      <c r="L64" s="95"/>
      <c r="M64" s="417"/>
      <c r="N64" s="417"/>
    </row>
    <row r="65" spans="1:14" ht="12.75">
      <c r="A65" s="21">
        <f>COUNTA(B60)</f>
        <v>1</v>
      </c>
      <c r="B65" s="70" t="s">
        <v>59</v>
      </c>
      <c r="C65" s="70"/>
      <c r="D65" s="70"/>
      <c r="E65" s="70"/>
      <c r="F65" s="70"/>
      <c r="G65" s="70"/>
      <c r="H65" s="70"/>
      <c r="I65" s="70"/>
      <c r="J65" s="70"/>
      <c r="K65" s="70"/>
      <c r="L65" s="71"/>
      <c r="M65" s="421">
        <f>SUM(M60:N64)</f>
        <v>18036</v>
      </c>
      <c r="N65" s="421"/>
    </row>
    <row r="66" spans="1:14" ht="12.75">
      <c r="A66" s="351" t="s">
        <v>60</v>
      </c>
      <c r="B66" s="351"/>
      <c r="C66" s="351"/>
      <c r="D66" s="351"/>
      <c r="E66" s="351"/>
      <c r="F66" s="351"/>
      <c r="G66" s="351"/>
      <c r="H66" s="351"/>
      <c r="I66" s="351"/>
      <c r="J66" s="351"/>
      <c r="K66" s="351"/>
      <c r="L66" s="351"/>
      <c r="M66" s="351"/>
      <c r="N66" s="351"/>
    </row>
    <row r="67" spans="1:14" ht="12.75">
      <c r="A67" s="341" t="s">
        <v>61</v>
      </c>
      <c r="B67" s="341"/>
      <c r="C67" s="341"/>
      <c r="D67" s="341"/>
      <c r="E67" s="341" t="s">
        <v>62</v>
      </c>
      <c r="F67" s="341"/>
      <c r="G67" s="341"/>
      <c r="H67" s="341"/>
      <c r="I67" s="341"/>
      <c r="J67" s="341"/>
      <c r="K67" s="341"/>
      <c r="L67" s="341"/>
      <c r="M67" s="419" t="s">
        <v>63</v>
      </c>
      <c r="N67" s="419"/>
    </row>
    <row r="68" spans="1:14" ht="12.75">
      <c r="A68" s="319"/>
      <c r="B68" s="355"/>
      <c r="C68" s="355"/>
      <c r="D68" s="355"/>
      <c r="E68" s="355"/>
      <c r="F68" s="355"/>
      <c r="G68" s="355"/>
      <c r="H68" s="355"/>
      <c r="I68" s="355"/>
      <c r="J68" s="355"/>
      <c r="K68" s="355"/>
      <c r="L68" s="355"/>
      <c r="M68" s="420"/>
      <c r="N68" s="420"/>
    </row>
    <row r="69" spans="1:16" ht="12.75">
      <c r="A69" s="355"/>
      <c r="B69" s="355"/>
      <c r="C69" s="355"/>
      <c r="D69" s="355"/>
      <c r="E69" s="355"/>
      <c r="F69" s="355"/>
      <c r="G69" s="355"/>
      <c r="H69" s="355"/>
      <c r="I69" s="355"/>
      <c r="J69" s="355"/>
      <c r="K69" s="355"/>
      <c r="L69" s="355"/>
      <c r="M69" s="420"/>
      <c r="N69" s="420"/>
      <c r="O69" s="22"/>
      <c r="P69" s="23"/>
    </row>
    <row r="70" spans="1:14" ht="12.75">
      <c r="A70" s="355"/>
      <c r="B70" s="355"/>
      <c r="C70" s="355"/>
      <c r="D70" s="355"/>
      <c r="E70" s="355"/>
      <c r="F70" s="355"/>
      <c r="G70" s="355"/>
      <c r="H70" s="355"/>
      <c r="I70" s="355"/>
      <c r="J70" s="355"/>
      <c r="K70" s="355"/>
      <c r="L70" s="355"/>
      <c r="M70" s="420"/>
      <c r="N70" s="420"/>
    </row>
    <row r="71" spans="1:14" ht="12.75">
      <c r="A71" s="355"/>
      <c r="B71" s="355"/>
      <c r="C71" s="355"/>
      <c r="D71" s="355"/>
      <c r="E71" s="355"/>
      <c r="F71" s="355"/>
      <c r="G71" s="355"/>
      <c r="H71" s="355"/>
      <c r="I71" s="355"/>
      <c r="J71" s="355"/>
      <c r="K71" s="355"/>
      <c r="L71" s="355"/>
      <c r="M71" s="420"/>
      <c r="N71" s="420"/>
    </row>
    <row r="72" spans="1:14" ht="12.75">
      <c r="A72" s="355"/>
      <c r="B72" s="355"/>
      <c r="C72" s="355"/>
      <c r="D72" s="355"/>
      <c r="E72" s="355"/>
      <c r="F72" s="355"/>
      <c r="G72" s="355"/>
      <c r="H72" s="355"/>
      <c r="I72" s="355"/>
      <c r="J72" s="355"/>
      <c r="K72" s="355"/>
      <c r="L72" s="355"/>
      <c r="M72" s="420"/>
      <c r="N72" s="420"/>
    </row>
    <row r="73" spans="1:14" ht="12.75">
      <c r="A73" s="355"/>
      <c r="B73" s="355"/>
      <c r="C73" s="355"/>
      <c r="D73" s="355"/>
      <c r="E73" s="355"/>
      <c r="F73" s="355"/>
      <c r="G73" s="355"/>
      <c r="H73" s="355"/>
      <c r="I73" s="355"/>
      <c r="J73" s="355"/>
      <c r="K73" s="355"/>
      <c r="L73" s="355"/>
      <c r="M73" s="420"/>
      <c r="N73" s="420"/>
    </row>
    <row r="74" spans="1:14" ht="12.75">
      <c r="A74" s="321" t="s">
        <v>116</v>
      </c>
      <c r="B74" s="321"/>
      <c r="C74" s="321"/>
      <c r="D74" s="321"/>
      <c r="E74" s="321"/>
      <c r="F74" s="321"/>
      <c r="G74" s="321"/>
      <c r="H74" s="321"/>
      <c r="I74" s="321"/>
      <c r="J74" s="321"/>
      <c r="K74" s="321"/>
      <c r="L74" s="321"/>
      <c r="M74" s="423"/>
      <c r="N74" s="423"/>
    </row>
    <row r="75" spans="1:14" ht="12.75">
      <c r="A75" s="422" t="s">
        <v>64</v>
      </c>
      <c r="B75" s="422"/>
      <c r="C75" s="422"/>
      <c r="D75" s="422"/>
      <c r="E75" s="422"/>
      <c r="F75" s="422"/>
      <c r="G75" s="422"/>
      <c r="H75" s="422"/>
      <c r="I75" s="422"/>
      <c r="J75" s="422"/>
      <c r="K75" s="422"/>
      <c r="L75" s="422"/>
      <c r="M75" s="421">
        <f>+M65</f>
        <v>18036</v>
      </c>
      <c r="N75" s="421"/>
    </row>
    <row r="65392" spans="251:255" ht="12.75">
      <c r="IQ65392" s="2" t="s">
        <v>65</v>
      </c>
      <c r="IR65392" s="2" t="s">
        <v>66</v>
      </c>
      <c r="IS65392" s="2" t="s">
        <v>67</v>
      </c>
      <c r="IT65392" s="2" t="s">
        <v>68</v>
      </c>
      <c r="IU65392" s="2" t="s">
        <v>69</v>
      </c>
    </row>
    <row r="65393" spans="251:255" ht="12.75">
      <c r="IQ65393" s="2" t="e">
        <f>#REF!&amp;$C$8</f>
        <v>#REF!</v>
      </c>
      <c r="IR65393" s="2" t="e">
        <f>#REF!</f>
        <v>#REF!</v>
      </c>
      <c r="IS65393" s="2" t="e">
        <f>$B$22&amp;" - "&amp;$B$23&amp;" - "&amp;$B$26&amp;" - "&amp;$I$26&amp;" - "&amp;#REF!&amp;" - "&amp;#REF!&amp;" - "&amp;#REF!&amp;" - "&amp;#REF!</f>
        <v>#REF!</v>
      </c>
      <c r="IT65393" s="2" t="e">
        <f>$A$29&amp;": "&amp;$I$29&amp;" - "&amp;#REF!&amp;": "&amp;#REF!&amp;" - "&amp;#REF!&amp;": "&amp;#REF!&amp;" - "&amp;#REF!&amp;": "&amp;#REF!&amp;" - "&amp;#REF!&amp;": "&amp;#REF!&amp;" - "&amp;#REF!&amp;": "&amp;#REF!&amp;" - "&amp;#REF!&amp;": "&amp;#REF!&amp;" - "&amp;$A$30&amp;": "&amp;$I$30&amp;" - "&amp;$A$31&amp;": "&amp;$I$31&amp;" - "&amp;#REF!&amp;": "&amp;#REF!&amp;" - "&amp;#REF!&amp;": "&amp;#REF!&amp;" - "&amp;#REF!&amp;": "&amp;#REF!&amp;" - "&amp;#REF!&amp;": "&amp;#REF!</f>
        <v>#REF!</v>
      </c>
      <c r="IU65393" s="2" t="e">
        <f>#REF!</f>
        <v>#REF!</v>
      </c>
    </row>
  </sheetData>
  <sheetProtection/>
  <mergeCells count="146">
    <mergeCell ref="A74:L74"/>
    <mergeCell ref="M75:N75"/>
    <mergeCell ref="A68:D69"/>
    <mergeCell ref="E68:L69"/>
    <mergeCell ref="M68:N69"/>
    <mergeCell ref="A75:L75"/>
    <mergeCell ref="M74:N74"/>
    <mergeCell ref="A70:D71"/>
    <mergeCell ref="E70:L71"/>
    <mergeCell ref="M70:N71"/>
    <mergeCell ref="A72:D73"/>
    <mergeCell ref="E72:L73"/>
    <mergeCell ref="M72:N73"/>
    <mergeCell ref="M64:N64"/>
    <mergeCell ref="B65:L65"/>
    <mergeCell ref="M65:N65"/>
    <mergeCell ref="A66:N66"/>
    <mergeCell ref="B64:F64"/>
    <mergeCell ref="G64:H64"/>
    <mergeCell ref="I64:J64"/>
    <mergeCell ref="K64:L64"/>
    <mergeCell ref="A67:D67"/>
    <mergeCell ref="M61:N61"/>
    <mergeCell ref="M62:N62"/>
    <mergeCell ref="B62:F62"/>
    <mergeCell ref="G62:H62"/>
    <mergeCell ref="I62:J62"/>
    <mergeCell ref="K62:L62"/>
    <mergeCell ref="E67:L67"/>
    <mergeCell ref="M67:N67"/>
    <mergeCell ref="B63:F63"/>
    <mergeCell ref="G63:H63"/>
    <mergeCell ref="G59:H59"/>
    <mergeCell ref="I59:J59"/>
    <mergeCell ref="K59:L59"/>
    <mergeCell ref="M59:N59"/>
    <mergeCell ref="I63:J63"/>
    <mergeCell ref="K63:L63"/>
    <mergeCell ref="M63:N63"/>
    <mergeCell ref="M60:N60"/>
    <mergeCell ref="B60:F60"/>
    <mergeCell ref="G60:H60"/>
    <mergeCell ref="I60:J60"/>
    <mergeCell ref="K60:L60"/>
    <mergeCell ref="B61:F61"/>
    <mergeCell ref="G61:H61"/>
    <mergeCell ref="I61:J61"/>
    <mergeCell ref="K61:L61"/>
    <mergeCell ref="A44:B45"/>
    <mergeCell ref="A54:B55"/>
    <mergeCell ref="A56:B57"/>
    <mergeCell ref="A58:N58"/>
    <mergeCell ref="B59:F59"/>
    <mergeCell ref="A36:N36"/>
    <mergeCell ref="A37:B37"/>
    <mergeCell ref="A46:B47"/>
    <mergeCell ref="A48:B49"/>
    <mergeCell ref="A50:B51"/>
    <mergeCell ref="A52:B53"/>
    <mergeCell ref="A38:B39"/>
    <mergeCell ref="A40:B41"/>
    <mergeCell ref="A42:B43"/>
    <mergeCell ref="O35:P35"/>
    <mergeCell ref="Q35:R35"/>
    <mergeCell ref="A35:H35"/>
    <mergeCell ref="I35:J35"/>
    <mergeCell ref="K35:L35"/>
    <mergeCell ref="M35:N35"/>
    <mergeCell ref="Q33:R33"/>
    <mergeCell ref="O34:P34"/>
    <mergeCell ref="Q34:R34"/>
    <mergeCell ref="O30:P30"/>
    <mergeCell ref="Q30:R30"/>
    <mergeCell ref="O31:P31"/>
    <mergeCell ref="Q31:R31"/>
    <mergeCell ref="A34:H34"/>
    <mergeCell ref="I34:J34"/>
    <mergeCell ref="K34:L34"/>
    <mergeCell ref="M34:N34"/>
    <mergeCell ref="Q32:R32"/>
    <mergeCell ref="A33:H33"/>
    <mergeCell ref="I33:J33"/>
    <mergeCell ref="K33:L33"/>
    <mergeCell ref="M33:N33"/>
    <mergeCell ref="A32:H32"/>
    <mergeCell ref="I32:J32"/>
    <mergeCell ref="K32:L32"/>
    <mergeCell ref="M32:N32"/>
    <mergeCell ref="O32:P32"/>
    <mergeCell ref="O33:P33"/>
    <mergeCell ref="O28:P28"/>
    <mergeCell ref="K29:L29"/>
    <mergeCell ref="M29:N29"/>
    <mergeCell ref="Q28:R28"/>
    <mergeCell ref="O29:P29"/>
    <mergeCell ref="Q29:R29"/>
    <mergeCell ref="A30:H30"/>
    <mergeCell ref="I30:J30"/>
    <mergeCell ref="K30:L30"/>
    <mergeCell ref="M30:N30"/>
    <mergeCell ref="M28:N28"/>
    <mergeCell ref="A29:H29"/>
    <mergeCell ref="I29:J29"/>
    <mergeCell ref="A31:H31"/>
    <mergeCell ref="I31:J31"/>
    <mergeCell ref="K31:L31"/>
    <mergeCell ref="M31:N31"/>
    <mergeCell ref="B26:G26"/>
    <mergeCell ref="I26:N26"/>
    <mergeCell ref="A27:N27"/>
    <mergeCell ref="A28:H28"/>
    <mergeCell ref="I28:J28"/>
    <mergeCell ref="K28:L28"/>
    <mergeCell ref="C10:N20"/>
    <mergeCell ref="A21:N21"/>
    <mergeCell ref="B22:G22"/>
    <mergeCell ref="I22:N22"/>
    <mergeCell ref="B23:G23"/>
    <mergeCell ref="I23:N23"/>
    <mergeCell ref="B24:G24"/>
    <mergeCell ref="I24:N24"/>
    <mergeCell ref="B25:G25"/>
    <mergeCell ref="I25:N25"/>
    <mergeCell ref="A10:B20"/>
    <mergeCell ref="A1:N1"/>
    <mergeCell ref="A2:D2"/>
    <mergeCell ref="E2:H2"/>
    <mergeCell ref="I2:N2"/>
    <mergeCell ref="A3:D4"/>
    <mergeCell ref="E3:H4"/>
    <mergeCell ref="I3:N4"/>
    <mergeCell ref="A5:D6"/>
    <mergeCell ref="E5:H6"/>
    <mergeCell ref="I5:N5"/>
    <mergeCell ref="I6:J6"/>
    <mergeCell ref="K6:L6"/>
    <mergeCell ref="M6:N6"/>
    <mergeCell ref="M7:N7"/>
    <mergeCell ref="A8:B8"/>
    <mergeCell ref="C8:N8"/>
    <mergeCell ref="A9:B9"/>
    <mergeCell ref="C9:N9"/>
    <mergeCell ref="A7:D7"/>
    <mergeCell ref="E7:H7"/>
    <mergeCell ref="I7:J7"/>
    <mergeCell ref="K7:L7"/>
  </mergeCells>
  <conditionalFormatting sqref="C40:N40 C42:N42 C44:N44 C52:N52 C46:M46 C50:N50 C48:N48 C54:N54 C56:N56 C38:N38">
    <cfRule type="cellIs" priority="7" dxfId="19" operator="equal" stopIfTrue="1">
      <formula>"x"</formula>
    </cfRule>
  </conditionalFormatting>
  <conditionalFormatting sqref="C53:N53 C51:N51 N46 C55:N55 C57:N57">
    <cfRule type="cellIs" priority="8" dxfId="20" operator="equal" stopIfTrue="1">
      <formula>"x"</formula>
    </cfRule>
  </conditionalFormatting>
  <conditionalFormatting sqref="C39:N39">
    <cfRule type="cellIs" priority="6" dxfId="20" operator="equal" stopIfTrue="1">
      <formula>"x"</formula>
    </cfRule>
  </conditionalFormatting>
  <conditionalFormatting sqref="C41:N41">
    <cfRule type="cellIs" priority="5" dxfId="20" operator="equal" stopIfTrue="1">
      <formula>"x"</formula>
    </cfRule>
  </conditionalFormatting>
  <conditionalFormatting sqref="C43:N43">
    <cfRule type="cellIs" priority="4" dxfId="20" operator="equal" stopIfTrue="1">
      <formula>"x"</formula>
    </cfRule>
  </conditionalFormatting>
  <conditionalFormatting sqref="C45:N45">
    <cfRule type="cellIs" priority="3" dxfId="20" operator="equal" stopIfTrue="1">
      <formula>"x"</formula>
    </cfRule>
  </conditionalFormatting>
  <conditionalFormatting sqref="C47:N47">
    <cfRule type="cellIs" priority="2" dxfId="20" operator="equal" stopIfTrue="1">
      <formula>"x"</formula>
    </cfRule>
  </conditionalFormatting>
  <conditionalFormatting sqref="C49:N49">
    <cfRule type="cellIs" priority="1" dxfId="2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38:N57"/>
  </dataValidations>
  <printOptions horizontalCentered="1" verticalCentered="1"/>
  <pageMargins left="0" right="0" top="0" bottom="0" header="0" footer="0"/>
  <pageSetup fitToHeight="1" fitToWidth="1" horizontalDpi="600" verticalDpi="600" orientation="portrait" paperSize="9" scale="8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U65394"/>
  <sheetViews>
    <sheetView zoomScale="130" zoomScaleNormal="130" zoomScalePageLayoutView="0" workbookViewId="0" topLeftCell="A1">
      <selection activeCell="A29" sqref="A29:H29"/>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7.00390625" style="1" customWidth="1"/>
    <col min="15" max="15" width="7.57421875" style="1" customWidth="1"/>
    <col min="16" max="16" width="3.57421875" style="1" customWidth="1"/>
    <col min="17" max="17" width="6.7109375" style="1" customWidth="1"/>
    <col min="18" max="18" width="5.28125" style="1" customWidth="1"/>
    <col min="19" max="19" width="12.8515625" style="1" bestFit="1" customWidth="1"/>
    <col min="20" max="244" width="9.140625" style="1" customWidth="1"/>
    <col min="245" max="245" width="14.140625" style="1" bestFit="1" customWidth="1"/>
    <col min="246" max="16384" width="9.140625" style="1" customWidth="1"/>
  </cols>
  <sheetData>
    <row r="1" spans="1:14" ht="18" customHeight="1" thickBot="1">
      <c r="A1" s="392" t="s">
        <v>126</v>
      </c>
      <c r="B1" s="393"/>
      <c r="C1" s="393"/>
      <c r="D1" s="393"/>
      <c r="E1" s="393"/>
      <c r="F1" s="393"/>
      <c r="G1" s="393"/>
      <c r="H1" s="393"/>
      <c r="I1" s="393"/>
      <c r="J1" s="393"/>
      <c r="K1" s="393"/>
      <c r="L1" s="393"/>
      <c r="M1" s="393"/>
      <c r="N1" s="394"/>
    </row>
    <row r="2" spans="1:14" s="3" customFormat="1" ht="37.5" customHeight="1">
      <c r="A2" s="131" t="s">
        <v>74</v>
      </c>
      <c r="B2" s="132"/>
      <c r="C2" s="132"/>
      <c r="D2" s="133"/>
      <c r="E2" s="134"/>
      <c r="F2" s="135"/>
      <c r="G2" s="135"/>
      <c r="H2" s="136"/>
      <c r="I2" s="137" t="s">
        <v>2</v>
      </c>
      <c r="J2" s="137"/>
      <c r="K2" s="137"/>
      <c r="L2" s="137"/>
      <c r="M2" s="137"/>
      <c r="N2" s="137"/>
    </row>
    <row r="3" spans="1:14" s="3" customFormat="1" ht="12.75" customHeight="1">
      <c r="A3" s="138" t="s">
        <v>73</v>
      </c>
      <c r="B3" s="139"/>
      <c r="C3" s="139"/>
      <c r="D3" s="140"/>
      <c r="E3" s="457"/>
      <c r="F3" s="458"/>
      <c r="G3" s="458"/>
      <c r="H3" s="459"/>
      <c r="I3" s="146" t="s">
        <v>149</v>
      </c>
      <c r="J3" s="147"/>
      <c r="K3" s="147"/>
      <c r="L3" s="147"/>
      <c r="M3" s="147"/>
      <c r="N3" s="463"/>
    </row>
    <row r="4" spans="1:14" s="3" customFormat="1" ht="21.75" customHeight="1">
      <c r="A4" s="141"/>
      <c r="B4" s="142"/>
      <c r="C4" s="142"/>
      <c r="D4" s="143"/>
      <c r="E4" s="460"/>
      <c r="F4" s="461"/>
      <c r="G4" s="461"/>
      <c r="H4" s="462"/>
      <c r="I4" s="464"/>
      <c r="J4" s="465"/>
      <c r="K4" s="465"/>
      <c r="L4" s="465"/>
      <c r="M4" s="465"/>
      <c r="N4" s="466"/>
    </row>
    <row r="5" spans="1:14" s="3" customFormat="1" ht="21.75" customHeight="1">
      <c r="A5" s="158" t="s">
        <v>5</v>
      </c>
      <c r="B5" s="159"/>
      <c r="C5" s="159"/>
      <c r="D5" s="160"/>
      <c r="E5" s="467" t="s">
        <v>145</v>
      </c>
      <c r="F5" s="164"/>
      <c r="G5" s="164"/>
      <c r="H5" s="165"/>
      <c r="I5" s="469" t="s">
        <v>6</v>
      </c>
      <c r="J5" s="470"/>
      <c r="K5" s="470"/>
      <c r="L5" s="470"/>
      <c r="M5" s="470"/>
      <c r="N5" s="471"/>
    </row>
    <row r="6" spans="1:14" s="3" customFormat="1" ht="27" customHeight="1">
      <c r="A6" s="161"/>
      <c r="B6" s="162"/>
      <c r="C6" s="162"/>
      <c r="D6" s="163"/>
      <c r="E6" s="468"/>
      <c r="F6" s="166"/>
      <c r="G6" s="166"/>
      <c r="H6" s="167"/>
      <c r="I6" s="169">
        <v>2020</v>
      </c>
      <c r="J6" s="170"/>
      <c r="K6" s="169">
        <v>2021</v>
      </c>
      <c r="L6" s="170"/>
      <c r="M6" s="169">
        <v>2022</v>
      </c>
      <c r="N6" s="170"/>
    </row>
    <row r="7" spans="1:14" s="3" customFormat="1" ht="31.5" customHeight="1">
      <c r="A7" s="125" t="s">
        <v>7</v>
      </c>
      <c r="B7" s="126"/>
      <c r="C7" s="126"/>
      <c r="D7" s="127"/>
      <c r="E7" s="456"/>
      <c r="F7" s="376"/>
      <c r="G7" s="376"/>
      <c r="H7" s="377"/>
      <c r="I7" s="117" t="s">
        <v>8</v>
      </c>
      <c r="J7" s="118"/>
      <c r="K7" s="117" t="s">
        <v>8</v>
      </c>
      <c r="L7" s="118"/>
      <c r="M7" s="117" t="s">
        <v>8</v>
      </c>
      <c r="N7" s="118"/>
    </row>
    <row r="8" spans="1:18" ht="45.75" customHeight="1">
      <c r="A8" s="153" t="s">
        <v>9</v>
      </c>
      <c r="B8" s="154"/>
      <c r="C8" s="401" t="s">
        <v>160</v>
      </c>
      <c r="D8" s="454"/>
      <c r="E8" s="454"/>
      <c r="F8" s="454"/>
      <c r="G8" s="454"/>
      <c r="H8" s="454"/>
      <c r="I8" s="454"/>
      <c r="J8" s="454"/>
      <c r="K8" s="454"/>
      <c r="L8" s="454"/>
      <c r="M8" s="454"/>
      <c r="N8" s="455"/>
      <c r="R8" s="4"/>
    </row>
    <row r="9" spans="1:18" ht="38.25" customHeight="1" hidden="1">
      <c r="A9" s="153"/>
      <c r="B9" s="154"/>
      <c r="C9" s="155"/>
      <c r="D9" s="402"/>
      <c r="E9" s="402"/>
      <c r="F9" s="402"/>
      <c r="G9" s="402"/>
      <c r="H9" s="402"/>
      <c r="I9" s="402"/>
      <c r="J9" s="402"/>
      <c r="K9" s="402"/>
      <c r="L9" s="402"/>
      <c r="M9" s="402"/>
      <c r="N9" s="403"/>
      <c r="R9" s="4"/>
    </row>
    <row r="10" spans="1:14" ht="19.5" customHeight="1">
      <c r="A10" s="176" t="s">
        <v>11</v>
      </c>
      <c r="B10" s="177"/>
      <c r="C10" s="445" t="s">
        <v>131</v>
      </c>
      <c r="D10" s="446"/>
      <c r="E10" s="446"/>
      <c r="F10" s="446"/>
      <c r="G10" s="446"/>
      <c r="H10" s="446"/>
      <c r="I10" s="446"/>
      <c r="J10" s="446"/>
      <c r="K10" s="446"/>
      <c r="L10" s="446"/>
      <c r="M10" s="446"/>
      <c r="N10" s="447"/>
    </row>
    <row r="11" spans="1:14" ht="12.75">
      <c r="A11" s="178"/>
      <c r="B11" s="179"/>
      <c r="C11" s="448"/>
      <c r="D11" s="449"/>
      <c r="E11" s="449"/>
      <c r="F11" s="449"/>
      <c r="G11" s="449"/>
      <c r="H11" s="449"/>
      <c r="I11" s="449"/>
      <c r="J11" s="449"/>
      <c r="K11" s="449"/>
      <c r="L11" s="449"/>
      <c r="M11" s="449"/>
      <c r="N11" s="450"/>
    </row>
    <row r="12" spans="1:14" ht="18.75" customHeight="1" hidden="1">
      <c r="A12" s="178"/>
      <c r="B12" s="179"/>
      <c r="C12" s="448"/>
      <c r="D12" s="449"/>
      <c r="E12" s="449"/>
      <c r="F12" s="449"/>
      <c r="G12" s="449"/>
      <c r="H12" s="449"/>
      <c r="I12" s="449"/>
      <c r="J12" s="449"/>
      <c r="K12" s="449"/>
      <c r="L12" s="449"/>
      <c r="M12" s="449"/>
      <c r="N12" s="450"/>
    </row>
    <row r="13" spans="1:14" ht="16.5" customHeight="1" hidden="1">
      <c r="A13" s="178"/>
      <c r="B13" s="179"/>
      <c r="C13" s="448"/>
      <c r="D13" s="449"/>
      <c r="E13" s="449"/>
      <c r="F13" s="449"/>
      <c r="G13" s="449"/>
      <c r="H13" s="449"/>
      <c r="I13" s="449"/>
      <c r="J13" s="449"/>
      <c r="K13" s="449"/>
      <c r="L13" s="449"/>
      <c r="M13" s="449"/>
      <c r="N13" s="450"/>
    </row>
    <row r="14" spans="1:14" ht="23.25" customHeight="1" hidden="1">
      <c r="A14" s="178"/>
      <c r="B14" s="179"/>
      <c r="C14" s="448"/>
      <c r="D14" s="449"/>
      <c r="E14" s="449"/>
      <c r="F14" s="449"/>
      <c r="G14" s="449"/>
      <c r="H14" s="449"/>
      <c r="I14" s="449"/>
      <c r="J14" s="449"/>
      <c r="K14" s="449"/>
      <c r="L14" s="449"/>
      <c r="M14" s="449"/>
      <c r="N14" s="450"/>
    </row>
    <row r="15" spans="1:14" ht="20.25" customHeight="1" hidden="1">
      <c r="A15" s="178"/>
      <c r="B15" s="179"/>
      <c r="C15" s="448"/>
      <c r="D15" s="449"/>
      <c r="E15" s="449"/>
      <c r="F15" s="449"/>
      <c r="G15" s="449"/>
      <c r="H15" s="449"/>
      <c r="I15" s="449"/>
      <c r="J15" s="449"/>
      <c r="K15" s="449"/>
      <c r="L15" s="449"/>
      <c r="M15" s="449"/>
      <c r="N15" s="450"/>
    </row>
    <row r="16" spans="1:14" ht="13.5" customHeight="1" hidden="1">
      <c r="A16" s="178"/>
      <c r="B16" s="179"/>
      <c r="C16" s="448"/>
      <c r="D16" s="449"/>
      <c r="E16" s="449"/>
      <c r="F16" s="449"/>
      <c r="G16" s="449"/>
      <c r="H16" s="449"/>
      <c r="I16" s="449"/>
      <c r="J16" s="449"/>
      <c r="K16" s="449"/>
      <c r="L16" s="449"/>
      <c r="M16" s="449"/>
      <c r="N16" s="450"/>
    </row>
    <row r="17" spans="1:14" ht="13.5" customHeight="1" hidden="1">
      <c r="A17" s="178"/>
      <c r="B17" s="179"/>
      <c r="C17" s="448"/>
      <c r="D17" s="449"/>
      <c r="E17" s="449"/>
      <c r="F17" s="449"/>
      <c r="G17" s="449"/>
      <c r="H17" s="449"/>
      <c r="I17" s="449"/>
      <c r="J17" s="449"/>
      <c r="K17" s="449"/>
      <c r="L17" s="449"/>
      <c r="M17" s="449"/>
      <c r="N17" s="450"/>
    </row>
    <row r="18" spans="1:14" ht="13.5" customHeight="1" hidden="1">
      <c r="A18" s="178"/>
      <c r="B18" s="179"/>
      <c r="C18" s="448"/>
      <c r="D18" s="449"/>
      <c r="E18" s="449"/>
      <c r="F18" s="449"/>
      <c r="G18" s="449"/>
      <c r="H18" s="449"/>
      <c r="I18" s="449"/>
      <c r="J18" s="449"/>
      <c r="K18" s="449"/>
      <c r="L18" s="449"/>
      <c r="M18" s="449"/>
      <c r="N18" s="450"/>
    </row>
    <row r="19" spans="1:14" ht="13.5" customHeight="1" hidden="1">
      <c r="A19" s="178"/>
      <c r="B19" s="179"/>
      <c r="C19" s="448"/>
      <c r="D19" s="449"/>
      <c r="E19" s="449"/>
      <c r="F19" s="449"/>
      <c r="G19" s="449"/>
      <c r="H19" s="449"/>
      <c r="I19" s="449"/>
      <c r="J19" s="449"/>
      <c r="K19" s="449"/>
      <c r="L19" s="449"/>
      <c r="M19" s="449"/>
      <c r="N19" s="450"/>
    </row>
    <row r="20" spans="1:14" ht="13.5" customHeight="1" hidden="1">
      <c r="A20" s="180"/>
      <c r="B20" s="181"/>
      <c r="C20" s="451"/>
      <c r="D20" s="452"/>
      <c r="E20" s="452"/>
      <c r="F20" s="452"/>
      <c r="G20" s="452"/>
      <c r="H20" s="452"/>
      <c r="I20" s="452"/>
      <c r="J20" s="452"/>
      <c r="K20" s="452"/>
      <c r="L20" s="452"/>
      <c r="M20" s="452"/>
      <c r="N20" s="453"/>
    </row>
    <row r="21" spans="1:166" ht="18.75" customHeight="1">
      <c r="A21" s="191" t="s">
        <v>12</v>
      </c>
      <c r="B21" s="192"/>
      <c r="C21" s="192"/>
      <c r="D21" s="192"/>
      <c r="E21" s="192"/>
      <c r="F21" s="192"/>
      <c r="G21" s="192"/>
      <c r="H21" s="192"/>
      <c r="I21" s="192"/>
      <c r="J21" s="192"/>
      <c r="K21" s="192"/>
      <c r="L21" s="192"/>
      <c r="M21" s="192"/>
      <c r="N21" s="193"/>
      <c r="R21" s="5"/>
      <c r="S21" s="5"/>
      <c r="T21" s="5"/>
      <c r="U21" s="5"/>
      <c r="V21" s="5"/>
      <c r="W21" s="5"/>
      <c r="X21" s="5"/>
      <c r="Y21" s="5"/>
      <c r="Z21" s="5"/>
      <c r="AA21" s="5"/>
      <c r="AB21" s="5"/>
      <c r="AC21" s="5"/>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row>
    <row r="22" spans="1:166" ht="27.75" customHeight="1">
      <c r="A22" s="7">
        <v>1</v>
      </c>
      <c r="B22" s="172" t="s">
        <v>161</v>
      </c>
      <c r="C22" s="173"/>
      <c r="D22" s="173"/>
      <c r="E22" s="173"/>
      <c r="F22" s="173"/>
      <c r="G22" s="174"/>
      <c r="H22" s="7">
        <v>6</v>
      </c>
      <c r="I22" s="172"/>
      <c r="J22" s="173"/>
      <c r="K22" s="173"/>
      <c r="L22" s="173"/>
      <c r="M22" s="173"/>
      <c r="N22" s="174"/>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18" customHeight="1">
      <c r="A23" s="7">
        <v>2</v>
      </c>
      <c r="B23" s="172"/>
      <c r="C23" s="173"/>
      <c r="D23" s="173"/>
      <c r="E23" s="173"/>
      <c r="F23" s="173"/>
      <c r="G23" s="174"/>
      <c r="H23" s="7">
        <v>7</v>
      </c>
      <c r="I23" s="172"/>
      <c r="J23" s="173"/>
      <c r="K23" s="173"/>
      <c r="L23" s="173"/>
      <c r="M23" s="173"/>
      <c r="N23" s="174"/>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18.75" customHeight="1">
      <c r="A24" s="7">
        <v>3</v>
      </c>
      <c r="B24" s="172"/>
      <c r="C24" s="173"/>
      <c r="D24" s="173"/>
      <c r="E24" s="173"/>
      <c r="F24" s="173"/>
      <c r="G24" s="174"/>
      <c r="H24" s="7">
        <v>8</v>
      </c>
      <c r="I24" s="172"/>
      <c r="J24" s="173"/>
      <c r="K24" s="173"/>
      <c r="L24" s="173"/>
      <c r="M24" s="173"/>
      <c r="N24" s="174"/>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4" ht="16.5" customHeight="1">
      <c r="A25" s="7">
        <v>4</v>
      </c>
      <c r="B25" s="172"/>
      <c r="C25" s="173"/>
      <c r="D25" s="173"/>
      <c r="E25" s="173"/>
      <c r="F25" s="173"/>
      <c r="G25" s="174"/>
      <c r="H25" s="7">
        <v>9</v>
      </c>
      <c r="I25" s="172"/>
      <c r="J25" s="173"/>
      <c r="K25" s="173"/>
      <c r="L25" s="173"/>
      <c r="M25" s="173"/>
      <c r="N25" s="174"/>
    </row>
    <row r="26" spans="1:14" ht="17.25" customHeight="1">
      <c r="A26" s="7">
        <v>5</v>
      </c>
      <c r="B26" s="172"/>
      <c r="C26" s="173"/>
      <c r="D26" s="173"/>
      <c r="E26" s="173"/>
      <c r="F26" s="173"/>
      <c r="G26" s="174"/>
      <c r="H26" s="7">
        <v>10</v>
      </c>
      <c r="I26" s="172"/>
      <c r="J26" s="173"/>
      <c r="K26" s="173"/>
      <c r="L26" s="173"/>
      <c r="M26" s="173"/>
      <c r="N26" s="174"/>
    </row>
    <row r="27" spans="1:18" ht="12.75">
      <c r="A27" s="373" t="s">
        <v>72</v>
      </c>
      <c r="B27" s="374"/>
      <c r="C27" s="374"/>
      <c r="D27" s="374"/>
      <c r="E27" s="374"/>
      <c r="F27" s="374"/>
      <c r="G27" s="374"/>
      <c r="H27" s="374"/>
      <c r="I27" s="374"/>
      <c r="J27" s="374"/>
      <c r="K27" s="374"/>
      <c r="L27" s="374"/>
      <c r="M27" s="374"/>
      <c r="N27" s="375"/>
      <c r="O27" s="29"/>
      <c r="P27" s="29"/>
      <c r="Q27" s="29"/>
      <c r="R27" s="28"/>
    </row>
    <row r="28" spans="1:18" ht="35.25" customHeight="1">
      <c r="A28" s="198" t="s">
        <v>20</v>
      </c>
      <c r="B28" s="199"/>
      <c r="C28" s="199"/>
      <c r="D28" s="199"/>
      <c r="E28" s="199"/>
      <c r="F28" s="199"/>
      <c r="G28" s="199"/>
      <c r="H28" s="200"/>
      <c r="I28" s="191" t="s">
        <v>152</v>
      </c>
      <c r="J28" s="193"/>
      <c r="K28" s="441" t="s">
        <v>153</v>
      </c>
      <c r="L28" s="442"/>
      <c r="M28" s="191" t="s">
        <v>21</v>
      </c>
      <c r="N28" s="193"/>
      <c r="O28" s="191">
        <v>2021</v>
      </c>
      <c r="P28" s="193"/>
      <c r="Q28" s="191">
        <v>2022</v>
      </c>
      <c r="R28" s="193"/>
    </row>
    <row r="29" spans="1:18" s="57" customFormat="1" ht="12.75" customHeight="1">
      <c r="A29" s="203" t="s">
        <v>143</v>
      </c>
      <c r="B29" s="204"/>
      <c r="C29" s="204"/>
      <c r="D29" s="204"/>
      <c r="E29" s="204"/>
      <c r="F29" s="204"/>
      <c r="G29" s="204"/>
      <c r="H29" s="205"/>
      <c r="I29" s="443">
        <v>30</v>
      </c>
      <c r="J29" s="444"/>
      <c r="K29" s="443"/>
      <c r="L29" s="444"/>
      <c r="M29" s="443"/>
      <c r="N29" s="444"/>
      <c r="O29" s="443">
        <v>30</v>
      </c>
      <c r="P29" s="444"/>
      <c r="Q29" s="443">
        <v>30</v>
      </c>
      <c r="R29" s="444"/>
    </row>
    <row r="30" spans="1:18" ht="23.25" customHeight="1">
      <c r="A30" s="198" t="s">
        <v>26</v>
      </c>
      <c r="B30" s="199"/>
      <c r="C30" s="199"/>
      <c r="D30" s="199"/>
      <c r="E30" s="199"/>
      <c r="F30" s="199"/>
      <c r="G30" s="199"/>
      <c r="H30" s="200"/>
      <c r="I30" s="191" t="s">
        <v>152</v>
      </c>
      <c r="J30" s="193"/>
      <c r="K30" s="441" t="s">
        <v>153</v>
      </c>
      <c r="L30" s="442"/>
      <c r="M30" s="191" t="s">
        <v>21</v>
      </c>
      <c r="N30" s="193"/>
      <c r="O30" s="191">
        <v>2021</v>
      </c>
      <c r="P30" s="193"/>
      <c r="Q30" s="191">
        <v>2022</v>
      </c>
      <c r="R30" s="193"/>
    </row>
    <row r="31" spans="1:18" ht="12.75" customHeight="1">
      <c r="A31" s="203" t="s">
        <v>128</v>
      </c>
      <c r="B31" s="204"/>
      <c r="C31" s="204"/>
      <c r="D31" s="204"/>
      <c r="E31" s="204"/>
      <c r="F31" s="204"/>
      <c r="G31" s="204"/>
      <c r="H31" s="205"/>
      <c r="I31" s="443">
        <v>60</v>
      </c>
      <c r="J31" s="444"/>
      <c r="K31" s="443"/>
      <c r="L31" s="444"/>
      <c r="M31" s="443"/>
      <c r="N31" s="444"/>
      <c r="O31" s="443">
        <v>60</v>
      </c>
      <c r="P31" s="444"/>
      <c r="Q31" s="443">
        <v>60</v>
      </c>
      <c r="R31" s="444"/>
    </row>
    <row r="32" spans="1:18" ht="24" customHeight="1">
      <c r="A32" s="198" t="s">
        <v>31</v>
      </c>
      <c r="B32" s="199"/>
      <c r="C32" s="199"/>
      <c r="D32" s="199"/>
      <c r="E32" s="199"/>
      <c r="F32" s="199"/>
      <c r="G32" s="199"/>
      <c r="H32" s="200"/>
      <c r="I32" s="191" t="s">
        <v>152</v>
      </c>
      <c r="J32" s="193"/>
      <c r="K32" s="441" t="s">
        <v>153</v>
      </c>
      <c r="L32" s="442"/>
      <c r="M32" s="191" t="s">
        <v>21</v>
      </c>
      <c r="N32" s="193"/>
      <c r="O32" s="191">
        <v>2021</v>
      </c>
      <c r="P32" s="193"/>
      <c r="Q32" s="191">
        <v>2022</v>
      </c>
      <c r="R32" s="193"/>
    </row>
    <row r="33" spans="1:18" ht="12.75" customHeight="1">
      <c r="A33" s="408" t="s">
        <v>32</v>
      </c>
      <c r="B33" s="409"/>
      <c r="C33" s="409"/>
      <c r="D33" s="409"/>
      <c r="E33" s="409"/>
      <c r="F33" s="409"/>
      <c r="G33" s="409"/>
      <c r="H33" s="410"/>
      <c r="I33" s="212">
        <v>1487.4</v>
      </c>
      <c r="J33" s="213"/>
      <c r="K33" s="212"/>
      <c r="L33" s="213"/>
      <c r="M33" s="212"/>
      <c r="N33" s="213"/>
      <c r="O33" s="212">
        <v>1487.4</v>
      </c>
      <c r="P33" s="213"/>
      <c r="Q33" s="212">
        <v>1487.4</v>
      </c>
      <c r="R33" s="213"/>
    </row>
    <row r="34" spans="1:18" ht="31.5" customHeight="1">
      <c r="A34" s="198" t="s">
        <v>33</v>
      </c>
      <c r="B34" s="199"/>
      <c r="C34" s="199"/>
      <c r="D34" s="199"/>
      <c r="E34" s="199"/>
      <c r="F34" s="199"/>
      <c r="G34" s="199"/>
      <c r="H34" s="200"/>
      <c r="I34" s="191" t="s">
        <v>152</v>
      </c>
      <c r="J34" s="193"/>
      <c r="K34" s="441" t="s">
        <v>153</v>
      </c>
      <c r="L34" s="442"/>
      <c r="M34" s="191" t="s">
        <v>21</v>
      </c>
      <c r="N34" s="193"/>
      <c r="O34" s="191">
        <v>2021</v>
      </c>
      <c r="P34" s="193"/>
      <c r="Q34" s="191">
        <v>2022</v>
      </c>
      <c r="R34" s="193"/>
    </row>
    <row r="35" spans="1:18" ht="12.75">
      <c r="A35" s="412" t="s">
        <v>144</v>
      </c>
      <c r="B35" s="413"/>
      <c r="C35" s="413"/>
      <c r="D35" s="413"/>
      <c r="E35" s="413"/>
      <c r="F35" s="413"/>
      <c r="G35" s="413"/>
      <c r="H35" s="414"/>
      <c r="I35" s="443">
        <v>30</v>
      </c>
      <c r="J35" s="444"/>
      <c r="K35" s="472"/>
      <c r="L35" s="473"/>
      <c r="M35" s="443"/>
      <c r="N35" s="444"/>
      <c r="O35" s="443"/>
      <c r="P35" s="444"/>
      <c r="Q35" s="443"/>
      <c r="R35" s="444"/>
    </row>
    <row r="36" spans="1:14" ht="12.75">
      <c r="A36" s="110" t="s">
        <v>37</v>
      </c>
      <c r="B36" s="111"/>
      <c r="C36" s="111"/>
      <c r="D36" s="111"/>
      <c r="E36" s="111"/>
      <c r="F36" s="111"/>
      <c r="G36" s="111"/>
      <c r="H36" s="111"/>
      <c r="I36" s="111"/>
      <c r="J36" s="111"/>
      <c r="K36" s="111"/>
      <c r="L36" s="111"/>
      <c r="M36" s="111"/>
      <c r="N36" s="112"/>
    </row>
    <row r="37" spans="1:14" ht="48.75" customHeight="1">
      <c r="A37" s="439" t="s">
        <v>38</v>
      </c>
      <c r="B37" s="440"/>
      <c r="C37" s="8" t="s">
        <v>39</v>
      </c>
      <c r="D37" s="8" t="s">
        <v>40</v>
      </c>
      <c r="E37" s="8" t="s">
        <v>41</v>
      </c>
      <c r="F37" s="8" t="s">
        <v>42</v>
      </c>
      <c r="G37" s="8" t="s">
        <v>43</v>
      </c>
      <c r="H37" s="8" t="s">
        <v>44</v>
      </c>
      <c r="I37" s="8" t="s">
        <v>45</v>
      </c>
      <c r="J37" s="8" t="s">
        <v>46</v>
      </c>
      <c r="K37" s="8" t="s">
        <v>47</v>
      </c>
      <c r="L37" s="8" t="s">
        <v>48</v>
      </c>
      <c r="M37" s="8" t="s">
        <v>49</v>
      </c>
      <c r="N37" s="8" t="s">
        <v>50</v>
      </c>
    </row>
    <row r="38" spans="1:14" ht="12" customHeight="1">
      <c r="A38" s="96">
        <f>IF(A22&gt;0,A22,"")</f>
        <v>1</v>
      </c>
      <c r="B38" s="97"/>
      <c r="C38" s="59"/>
      <c r="D38" s="59"/>
      <c r="E38" s="59"/>
      <c r="F38" s="59"/>
      <c r="G38" s="59"/>
      <c r="H38" s="59"/>
      <c r="I38" s="59"/>
      <c r="J38" s="61"/>
      <c r="K38" s="59"/>
      <c r="L38" s="59"/>
      <c r="M38" s="59"/>
      <c r="N38" s="59"/>
    </row>
    <row r="39" spans="1:14" ht="12" customHeight="1" thickBot="1">
      <c r="A39" s="98"/>
      <c r="B39" s="99"/>
      <c r="C39" s="11"/>
      <c r="D39" s="11"/>
      <c r="E39" s="11"/>
      <c r="F39" s="12"/>
      <c r="G39" s="12"/>
      <c r="H39" s="12"/>
      <c r="I39" s="12"/>
      <c r="J39" s="26"/>
      <c r="K39" s="13"/>
      <c r="L39" s="12"/>
      <c r="M39" s="12"/>
      <c r="N39" s="11"/>
    </row>
    <row r="40" spans="1:14" ht="12" customHeight="1">
      <c r="A40" s="433">
        <f>IF(A23&gt;0,A23,"")</f>
        <v>2</v>
      </c>
      <c r="B40" s="434"/>
      <c r="C40" s="9"/>
      <c r="D40" s="9"/>
      <c r="E40" s="9"/>
      <c r="F40" s="10"/>
      <c r="G40" s="10"/>
      <c r="H40" s="10"/>
      <c r="I40" s="10"/>
      <c r="J40" s="10"/>
      <c r="K40" s="10"/>
      <c r="L40" s="10"/>
      <c r="M40" s="10"/>
      <c r="N40" s="10"/>
    </row>
    <row r="41" spans="1:14" ht="13.5" thickBot="1">
      <c r="A41" s="98"/>
      <c r="B41" s="99"/>
      <c r="C41" s="11"/>
      <c r="D41" s="11"/>
      <c r="E41" s="11"/>
      <c r="F41" s="12"/>
      <c r="G41" s="12"/>
      <c r="H41" s="12"/>
      <c r="I41" s="12"/>
      <c r="J41" s="12"/>
      <c r="K41" s="13"/>
      <c r="L41" s="12"/>
      <c r="M41" s="12"/>
      <c r="N41" s="12"/>
    </row>
    <row r="42" spans="1:14" ht="12.75">
      <c r="A42" s="433">
        <f>IF(A24&gt;0,A24,"")</f>
        <v>3</v>
      </c>
      <c r="B42" s="434"/>
      <c r="C42" s="9"/>
      <c r="D42" s="14"/>
      <c r="E42" s="9"/>
      <c r="F42" s="10"/>
      <c r="G42" s="10"/>
      <c r="H42" s="10"/>
      <c r="I42" s="10"/>
      <c r="J42" s="10"/>
      <c r="K42" s="10"/>
      <c r="L42" s="15"/>
      <c r="M42" s="10"/>
      <c r="N42" s="10"/>
    </row>
    <row r="43" spans="1:14" ht="13.5" thickBot="1">
      <c r="A43" s="98"/>
      <c r="B43" s="99"/>
      <c r="C43" s="11"/>
      <c r="D43" s="11"/>
      <c r="E43" s="11"/>
      <c r="F43" s="12"/>
      <c r="G43" s="12"/>
      <c r="H43" s="12"/>
      <c r="I43" s="12"/>
      <c r="J43" s="12"/>
      <c r="K43" s="13"/>
      <c r="L43" s="13"/>
      <c r="M43" s="13"/>
      <c r="N43" s="12"/>
    </row>
    <row r="44" spans="1:14" ht="12.75">
      <c r="A44" s="433">
        <v>4</v>
      </c>
      <c r="B44" s="434"/>
      <c r="C44" s="9"/>
      <c r="D44" s="9"/>
      <c r="E44" s="9"/>
      <c r="F44" s="10"/>
      <c r="G44" s="10"/>
      <c r="H44" s="10"/>
      <c r="I44" s="10"/>
      <c r="J44" s="10"/>
      <c r="K44" s="10"/>
      <c r="L44" s="10"/>
      <c r="M44" s="10"/>
      <c r="N44" s="10"/>
    </row>
    <row r="45" spans="1:14" ht="13.5" thickBot="1">
      <c r="A45" s="98"/>
      <c r="B45" s="99"/>
      <c r="C45" s="11"/>
      <c r="D45" s="11"/>
      <c r="E45" s="11"/>
      <c r="F45" s="12"/>
      <c r="G45" s="12"/>
      <c r="H45" s="12"/>
      <c r="I45" s="12"/>
      <c r="J45" s="12"/>
      <c r="K45" s="12"/>
      <c r="L45" s="12"/>
      <c r="M45" s="12"/>
      <c r="N45" s="13"/>
    </row>
    <row r="46" spans="1:14" ht="13.5" thickBot="1">
      <c r="A46" s="433">
        <v>5</v>
      </c>
      <c r="B46" s="434"/>
      <c r="C46" s="9"/>
      <c r="D46" s="9"/>
      <c r="E46" s="9"/>
      <c r="F46" s="10"/>
      <c r="G46" s="10"/>
      <c r="H46" s="10"/>
      <c r="I46" s="10"/>
      <c r="J46" s="10"/>
      <c r="K46" s="10"/>
      <c r="L46" s="10"/>
      <c r="M46" s="10"/>
      <c r="N46" s="13"/>
    </row>
    <row r="47" spans="1:14" ht="13.5" thickBot="1">
      <c r="A47" s="98"/>
      <c r="B47" s="99"/>
      <c r="C47" s="11"/>
      <c r="D47" s="11"/>
      <c r="E47" s="11"/>
      <c r="F47" s="12"/>
      <c r="G47" s="12"/>
      <c r="H47" s="12"/>
      <c r="I47" s="12"/>
      <c r="J47" s="12"/>
      <c r="K47" s="12"/>
      <c r="L47" s="12"/>
      <c r="M47" s="12"/>
      <c r="N47" s="13"/>
    </row>
    <row r="48" spans="1:14" ht="12.75">
      <c r="A48" s="433">
        <v>6</v>
      </c>
      <c r="B48" s="434"/>
      <c r="C48" s="9"/>
      <c r="D48" s="9"/>
      <c r="E48" s="9"/>
      <c r="F48" s="10"/>
      <c r="G48" s="10"/>
      <c r="H48" s="10"/>
      <c r="I48" s="10"/>
      <c r="J48" s="10"/>
      <c r="K48" s="10"/>
      <c r="L48" s="9"/>
      <c r="M48" s="9"/>
      <c r="N48" s="9"/>
    </row>
    <row r="49" spans="1:14" ht="13.5" thickBot="1">
      <c r="A49" s="98"/>
      <c r="B49" s="99"/>
      <c r="C49" s="11"/>
      <c r="D49" s="11"/>
      <c r="E49" s="11"/>
      <c r="F49" s="12"/>
      <c r="G49" s="12"/>
      <c r="H49" s="12"/>
      <c r="I49" s="12"/>
      <c r="J49" s="12"/>
      <c r="K49" s="12"/>
      <c r="L49" s="11"/>
      <c r="M49" s="11"/>
      <c r="N49" s="11"/>
    </row>
    <row r="50" spans="1:14" ht="12.75">
      <c r="A50" s="433">
        <v>7</v>
      </c>
      <c r="B50" s="434"/>
      <c r="C50" s="9"/>
      <c r="D50" s="9"/>
      <c r="E50" s="9"/>
      <c r="F50" s="10"/>
      <c r="G50" s="10"/>
      <c r="H50" s="10"/>
      <c r="I50" s="10"/>
      <c r="J50" s="10"/>
      <c r="K50" s="10"/>
      <c r="L50" s="9"/>
      <c r="M50" s="9"/>
      <c r="N50" s="9"/>
    </row>
    <row r="51" spans="1:14" ht="10.5" customHeight="1" thickBot="1">
      <c r="A51" s="98"/>
      <c r="B51" s="99"/>
      <c r="C51" s="11"/>
      <c r="D51" s="11"/>
      <c r="E51" s="11"/>
      <c r="F51" s="12"/>
      <c r="G51" s="12"/>
      <c r="H51" s="12"/>
      <c r="I51" s="12"/>
      <c r="J51" s="12"/>
      <c r="K51" s="12"/>
      <c r="L51" s="11"/>
      <c r="M51" s="11"/>
      <c r="N51" s="11"/>
    </row>
    <row r="52" spans="1:15" ht="1.5" customHeight="1" hidden="1">
      <c r="A52" s="433">
        <v>8</v>
      </c>
      <c r="B52" s="434"/>
      <c r="C52" s="9"/>
      <c r="D52" s="9"/>
      <c r="E52" s="9"/>
      <c r="F52" s="10"/>
      <c r="G52" s="10"/>
      <c r="H52" s="10"/>
      <c r="I52" s="10"/>
      <c r="J52" s="10"/>
      <c r="K52" s="10"/>
      <c r="L52" s="9"/>
      <c r="M52" s="9"/>
      <c r="N52" s="25"/>
      <c r="O52" s="17"/>
    </row>
    <row r="53" spans="1:14" ht="13.5" customHeight="1" hidden="1" thickBot="1">
      <c r="A53" s="98"/>
      <c r="B53" s="99"/>
      <c r="C53" s="11"/>
      <c r="D53" s="11"/>
      <c r="E53" s="11"/>
      <c r="F53" s="12"/>
      <c r="G53" s="12"/>
      <c r="H53" s="12"/>
      <c r="I53" s="12"/>
      <c r="J53" s="12"/>
      <c r="K53" s="12"/>
      <c r="L53" s="11"/>
      <c r="M53" s="11"/>
      <c r="N53" s="11"/>
    </row>
    <row r="54" spans="1:14" ht="12.75" customHeight="1" hidden="1">
      <c r="A54" s="433">
        <v>9</v>
      </c>
      <c r="B54" s="434"/>
      <c r="C54" s="9"/>
      <c r="D54" s="9"/>
      <c r="E54" s="9"/>
      <c r="F54" s="10"/>
      <c r="G54" s="10"/>
      <c r="H54" s="10"/>
      <c r="I54" s="10"/>
      <c r="J54" s="10"/>
      <c r="K54" s="10"/>
      <c r="L54" s="9"/>
      <c r="M54" s="9"/>
      <c r="N54" s="9"/>
    </row>
    <row r="55" spans="1:14" ht="13.5" customHeight="1" hidden="1" thickBot="1">
      <c r="A55" s="98"/>
      <c r="B55" s="99"/>
      <c r="C55" s="11"/>
      <c r="D55" s="11"/>
      <c r="E55" s="11"/>
      <c r="F55" s="12"/>
      <c r="G55" s="12"/>
      <c r="H55" s="12"/>
      <c r="I55" s="12"/>
      <c r="J55" s="12"/>
      <c r="K55" s="12"/>
      <c r="L55" s="11"/>
      <c r="M55" s="11"/>
      <c r="N55" s="11"/>
    </row>
    <row r="56" spans="1:14" ht="12.75" customHeight="1" hidden="1">
      <c r="A56" s="433">
        <v>10</v>
      </c>
      <c r="B56" s="434"/>
      <c r="C56" s="9"/>
      <c r="D56" s="9"/>
      <c r="E56" s="9"/>
      <c r="F56" s="10"/>
      <c r="G56" s="10"/>
      <c r="H56" s="10"/>
      <c r="I56" s="10"/>
      <c r="J56" s="10"/>
      <c r="K56" s="10"/>
      <c r="L56" s="9"/>
      <c r="M56" s="9"/>
      <c r="N56" s="9"/>
    </row>
    <row r="57" spans="1:14" ht="13.5" customHeight="1" hidden="1" thickBot="1">
      <c r="A57" s="98"/>
      <c r="B57" s="99"/>
      <c r="C57" s="11"/>
      <c r="D57" s="11"/>
      <c r="E57" s="11"/>
      <c r="F57" s="11"/>
      <c r="G57" s="11"/>
      <c r="H57" s="11"/>
      <c r="I57" s="11"/>
      <c r="J57" s="12"/>
      <c r="K57" s="12"/>
      <c r="L57" s="11"/>
      <c r="M57" s="11"/>
      <c r="N57" s="11"/>
    </row>
    <row r="58" spans="1:14" ht="12.75">
      <c r="A58" s="72" t="s">
        <v>52</v>
      </c>
      <c r="B58" s="73"/>
      <c r="C58" s="73"/>
      <c r="D58" s="73"/>
      <c r="E58" s="73"/>
      <c r="F58" s="73"/>
      <c r="G58" s="73"/>
      <c r="H58" s="73"/>
      <c r="I58" s="73"/>
      <c r="J58" s="73"/>
      <c r="K58" s="73"/>
      <c r="L58" s="73"/>
      <c r="M58" s="73"/>
      <c r="N58" s="74"/>
    </row>
    <row r="59" spans="1:14" ht="31.5" customHeight="1">
      <c r="A59" s="19" t="s">
        <v>53</v>
      </c>
      <c r="B59" s="105" t="s">
        <v>54</v>
      </c>
      <c r="C59" s="106"/>
      <c r="D59" s="106"/>
      <c r="E59" s="106"/>
      <c r="F59" s="107"/>
      <c r="G59" s="435" t="s">
        <v>55</v>
      </c>
      <c r="H59" s="436"/>
      <c r="I59" s="435" t="s">
        <v>56</v>
      </c>
      <c r="J59" s="436"/>
      <c r="K59" s="435" t="s">
        <v>57</v>
      </c>
      <c r="L59" s="436"/>
      <c r="M59" s="437" t="s">
        <v>58</v>
      </c>
      <c r="N59" s="438"/>
    </row>
    <row r="60" spans="1:14" ht="12.75">
      <c r="A60" s="24" t="s">
        <v>53</v>
      </c>
      <c r="B60" s="430" t="s">
        <v>113</v>
      </c>
      <c r="C60" s="431"/>
      <c r="D60" s="431"/>
      <c r="E60" s="431"/>
      <c r="F60" s="432"/>
      <c r="G60" s="415">
        <v>24.79</v>
      </c>
      <c r="H60" s="416"/>
      <c r="I60" s="415">
        <v>60</v>
      </c>
      <c r="J60" s="416"/>
      <c r="K60" s="415"/>
      <c r="L60" s="416"/>
      <c r="M60" s="428">
        <f>G60*I60</f>
        <v>1487.3999999999999</v>
      </c>
      <c r="N60" s="429"/>
    </row>
    <row r="61" spans="1:14" ht="12.75" customHeight="1" hidden="1">
      <c r="A61" s="24" t="s">
        <v>71</v>
      </c>
      <c r="B61" s="215" t="s">
        <v>70</v>
      </c>
      <c r="C61" s="334"/>
      <c r="D61" s="334"/>
      <c r="E61" s="334"/>
      <c r="F61" s="335"/>
      <c r="G61" s="415"/>
      <c r="H61" s="416"/>
      <c r="I61" s="424"/>
      <c r="J61" s="425"/>
      <c r="K61" s="424"/>
      <c r="L61" s="425"/>
      <c r="M61" s="426"/>
      <c r="N61" s="427"/>
    </row>
    <row r="62" spans="1:14" ht="12.75" customHeight="1" hidden="1">
      <c r="A62" s="20"/>
      <c r="B62" s="100"/>
      <c r="C62" s="101"/>
      <c r="D62" s="101"/>
      <c r="E62" s="101"/>
      <c r="F62" s="102"/>
      <c r="G62" s="415"/>
      <c r="H62" s="416"/>
      <c r="I62" s="424"/>
      <c r="J62" s="425"/>
      <c r="K62" s="424"/>
      <c r="L62" s="425"/>
      <c r="M62" s="426"/>
      <c r="N62" s="427"/>
    </row>
    <row r="63" spans="1:14" ht="12.75" customHeight="1" hidden="1">
      <c r="A63" s="20"/>
      <c r="B63" s="100"/>
      <c r="C63" s="101"/>
      <c r="D63" s="101"/>
      <c r="E63" s="101"/>
      <c r="F63" s="102"/>
      <c r="G63" s="415"/>
      <c r="H63" s="416"/>
      <c r="I63" s="424"/>
      <c r="J63" s="425"/>
      <c r="K63" s="424"/>
      <c r="L63" s="425"/>
      <c r="M63" s="426"/>
      <c r="N63" s="427"/>
    </row>
    <row r="64" spans="1:14" ht="12.75" customHeight="1" hidden="1">
      <c r="A64" s="20"/>
      <c r="B64" s="100"/>
      <c r="C64" s="101"/>
      <c r="D64" s="101"/>
      <c r="E64" s="101"/>
      <c r="F64" s="102"/>
      <c r="G64" s="415"/>
      <c r="H64" s="416"/>
      <c r="I64" s="424"/>
      <c r="J64" s="425"/>
      <c r="K64" s="424"/>
      <c r="L64" s="425"/>
      <c r="M64" s="426"/>
      <c r="N64" s="427"/>
    </row>
    <row r="65" spans="1:14" ht="12.75">
      <c r="A65" s="21">
        <f>COUNTA(B60)</f>
        <v>1</v>
      </c>
      <c r="B65" s="70" t="s">
        <v>59</v>
      </c>
      <c r="C65" s="70"/>
      <c r="D65" s="70"/>
      <c r="E65" s="70"/>
      <c r="F65" s="70"/>
      <c r="G65" s="70"/>
      <c r="H65" s="70"/>
      <c r="I65" s="70"/>
      <c r="J65" s="70"/>
      <c r="K65" s="70"/>
      <c r="L65" s="71"/>
      <c r="M65" s="428">
        <f>SUM(M60:N64)</f>
        <v>1487.3999999999999</v>
      </c>
      <c r="N65" s="429"/>
    </row>
    <row r="66" spans="1:14" ht="12.75">
      <c r="A66" s="351" t="s">
        <v>60</v>
      </c>
      <c r="B66" s="351"/>
      <c r="C66" s="351"/>
      <c r="D66" s="351"/>
      <c r="E66" s="351"/>
      <c r="F66" s="351"/>
      <c r="G66" s="351"/>
      <c r="H66" s="351"/>
      <c r="I66" s="351"/>
      <c r="J66" s="351"/>
      <c r="K66" s="351"/>
      <c r="L66" s="351"/>
      <c r="M66" s="351"/>
      <c r="N66" s="351"/>
    </row>
    <row r="67" spans="1:14" ht="12.75">
      <c r="A67" s="341" t="s">
        <v>61</v>
      </c>
      <c r="B67" s="341"/>
      <c r="C67" s="341"/>
      <c r="D67" s="341"/>
      <c r="E67" s="341" t="s">
        <v>62</v>
      </c>
      <c r="F67" s="341"/>
      <c r="G67" s="341"/>
      <c r="H67" s="341"/>
      <c r="I67" s="341"/>
      <c r="J67" s="341"/>
      <c r="K67" s="341"/>
      <c r="L67" s="341"/>
      <c r="M67" s="419" t="s">
        <v>63</v>
      </c>
      <c r="N67" s="419"/>
    </row>
    <row r="68" spans="1:14" ht="12.75">
      <c r="A68" s="319"/>
      <c r="B68" s="319"/>
      <c r="C68" s="319"/>
      <c r="D68" s="319"/>
      <c r="E68" s="355"/>
      <c r="F68" s="355"/>
      <c r="G68" s="355"/>
      <c r="H68" s="355"/>
      <c r="I68" s="355"/>
      <c r="J68" s="355"/>
      <c r="K68" s="355"/>
      <c r="L68" s="355"/>
      <c r="M68" s="420"/>
      <c r="N68" s="420"/>
    </row>
    <row r="69" spans="1:16" ht="12.75">
      <c r="A69" s="319"/>
      <c r="B69" s="319"/>
      <c r="C69" s="319"/>
      <c r="D69" s="319"/>
      <c r="E69" s="355"/>
      <c r="F69" s="355"/>
      <c r="G69" s="355"/>
      <c r="H69" s="355"/>
      <c r="I69" s="355"/>
      <c r="J69" s="355"/>
      <c r="K69" s="355"/>
      <c r="L69" s="355"/>
      <c r="M69" s="420"/>
      <c r="N69" s="420"/>
      <c r="O69" s="22"/>
      <c r="P69" s="23"/>
    </row>
    <row r="70" spans="1:14" ht="12.75">
      <c r="A70" s="355"/>
      <c r="B70" s="355"/>
      <c r="C70" s="355"/>
      <c r="D70" s="355"/>
      <c r="E70" s="355"/>
      <c r="F70" s="355"/>
      <c r="G70" s="355"/>
      <c r="H70" s="355"/>
      <c r="I70" s="355"/>
      <c r="J70" s="355"/>
      <c r="K70" s="355"/>
      <c r="L70" s="355"/>
      <c r="M70" s="420"/>
      <c r="N70" s="420"/>
    </row>
    <row r="71" spans="1:14" ht="12.75">
      <c r="A71" s="355"/>
      <c r="B71" s="355"/>
      <c r="C71" s="355"/>
      <c r="D71" s="355"/>
      <c r="E71" s="355"/>
      <c r="F71" s="355"/>
      <c r="G71" s="355"/>
      <c r="H71" s="355"/>
      <c r="I71" s="355"/>
      <c r="J71" s="355"/>
      <c r="K71" s="355"/>
      <c r="L71" s="355"/>
      <c r="M71" s="420"/>
      <c r="N71" s="420"/>
    </row>
    <row r="72" spans="1:14" ht="12.75">
      <c r="A72" s="355"/>
      <c r="B72" s="355"/>
      <c r="C72" s="355"/>
      <c r="D72" s="355"/>
      <c r="E72" s="355"/>
      <c r="F72" s="355"/>
      <c r="G72" s="355"/>
      <c r="H72" s="355"/>
      <c r="I72" s="355"/>
      <c r="J72" s="355"/>
      <c r="K72" s="355"/>
      <c r="L72" s="355"/>
      <c r="M72" s="420"/>
      <c r="N72" s="420"/>
    </row>
    <row r="73" spans="1:14" ht="12.75">
      <c r="A73" s="355"/>
      <c r="B73" s="355"/>
      <c r="C73" s="355"/>
      <c r="D73" s="355"/>
      <c r="E73" s="355"/>
      <c r="F73" s="355"/>
      <c r="G73" s="355"/>
      <c r="H73" s="355"/>
      <c r="I73" s="355"/>
      <c r="J73" s="355"/>
      <c r="K73" s="355"/>
      <c r="L73" s="355"/>
      <c r="M73" s="420"/>
      <c r="N73" s="420"/>
    </row>
    <row r="74" spans="1:14" ht="12.75">
      <c r="A74" s="321" t="s">
        <v>116</v>
      </c>
      <c r="B74" s="321"/>
      <c r="C74" s="321"/>
      <c r="D74" s="321"/>
      <c r="E74" s="321"/>
      <c r="F74" s="321"/>
      <c r="G74" s="321"/>
      <c r="H74" s="321"/>
      <c r="I74" s="321"/>
      <c r="J74" s="321"/>
      <c r="K74" s="321"/>
      <c r="L74" s="321"/>
      <c r="M74" s="423"/>
      <c r="N74" s="423"/>
    </row>
    <row r="75" spans="1:14" ht="12.75">
      <c r="A75" s="422" t="s">
        <v>64</v>
      </c>
      <c r="B75" s="422"/>
      <c r="C75" s="422"/>
      <c r="D75" s="422"/>
      <c r="E75" s="422"/>
      <c r="F75" s="422"/>
      <c r="G75" s="422"/>
      <c r="H75" s="422"/>
      <c r="I75" s="422"/>
      <c r="J75" s="422"/>
      <c r="K75" s="422"/>
      <c r="L75" s="422"/>
      <c r="M75" s="421">
        <f>+M65</f>
        <v>1487.3999999999999</v>
      </c>
      <c r="N75" s="421"/>
    </row>
    <row r="65393" spans="251:255" ht="12.75">
      <c r="IQ65393" s="2" t="s">
        <v>65</v>
      </c>
      <c r="IR65393" s="2" t="s">
        <v>66</v>
      </c>
      <c r="IS65393" s="2" t="s">
        <v>67</v>
      </c>
      <c r="IT65393" s="2" t="s">
        <v>68</v>
      </c>
      <c r="IU65393" s="2" t="s">
        <v>69</v>
      </c>
    </row>
    <row r="65394" spans="251:255" ht="12.75">
      <c r="IQ65394" s="2" t="e">
        <f>#REF!&amp;$C$8</f>
        <v>#REF!</v>
      </c>
      <c r="IR65394" s="2" t="e">
        <f>#REF!</f>
        <v>#REF!</v>
      </c>
      <c r="IS65394" s="2" t="e">
        <f>$B$22&amp;" - "&amp;$B$23&amp;" - "&amp;$B$26&amp;" - "&amp;$I$26&amp;" - "&amp;#REF!&amp;" - "&amp;#REF!&amp;" - "&amp;#REF!&amp;" - "&amp;#REF!</f>
        <v>#REF!</v>
      </c>
      <c r="IT65394" s="2" t="e">
        <f>#REF!&amp;": "&amp;#REF!&amp;" - "&amp;#REF!&amp;": "&amp;#REF!&amp;" - "&amp;#REF!&amp;": "&amp;#REF!&amp;" - "&amp;#REF!&amp;": "&amp;#REF!&amp;" - "&amp;#REF!&amp;": "&amp;#REF!&amp;" - "&amp;#REF!&amp;": "&amp;#REF!&amp;" - "&amp;#REF!&amp;": "&amp;#REF!&amp;" - "&amp;$A$30&amp;": "&amp;$I$30&amp;" - "&amp;$A$31&amp;": "&amp;$I$31&amp;" - "&amp;#REF!&amp;": "&amp;#REF!&amp;" - "&amp;#REF!&amp;": "&amp;#REF!&amp;" - "&amp;#REF!&amp;": "&amp;#REF!&amp;" - "&amp;#REF!&amp;": "&amp;#REF!</f>
        <v>#REF!</v>
      </c>
      <c r="IU65394" s="2" t="e">
        <f>#REF!</f>
        <v>#REF!</v>
      </c>
    </row>
  </sheetData>
  <sheetProtection/>
  <mergeCells count="146">
    <mergeCell ref="A35:H35"/>
    <mergeCell ref="I35:J35"/>
    <mergeCell ref="K35:L35"/>
    <mergeCell ref="M35:N35"/>
    <mergeCell ref="O35:P35"/>
    <mergeCell ref="Q35:R35"/>
    <mergeCell ref="A5:D6"/>
    <mergeCell ref="E5:H6"/>
    <mergeCell ref="I5:N5"/>
    <mergeCell ref="I6:J6"/>
    <mergeCell ref="K6:L6"/>
    <mergeCell ref="M6:N6"/>
    <mergeCell ref="B23:G23"/>
    <mergeCell ref="I23:N23"/>
    <mergeCell ref="A1:N1"/>
    <mergeCell ref="A2:D2"/>
    <mergeCell ref="E2:H2"/>
    <mergeCell ref="I2:N2"/>
    <mergeCell ref="A3:D4"/>
    <mergeCell ref="E3:H4"/>
    <mergeCell ref="I3:N4"/>
    <mergeCell ref="A7:D7"/>
    <mergeCell ref="E7:H7"/>
    <mergeCell ref="I7:J7"/>
    <mergeCell ref="K7:L7"/>
    <mergeCell ref="M7:N7"/>
    <mergeCell ref="A9:B9"/>
    <mergeCell ref="C9:N9"/>
    <mergeCell ref="A10:B20"/>
    <mergeCell ref="C10:N20"/>
    <mergeCell ref="A21:N21"/>
    <mergeCell ref="B22:G22"/>
    <mergeCell ref="I22:N22"/>
    <mergeCell ref="A8:B8"/>
    <mergeCell ref="C8:N8"/>
    <mergeCell ref="B26:G26"/>
    <mergeCell ref="I26:N26"/>
    <mergeCell ref="A27:N27"/>
    <mergeCell ref="A28:H28"/>
    <mergeCell ref="I28:J28"/>
    <mergeCell ref="K28:L28"/>
    <mergeCell ref="M28:N28"/>
    <mergeCell ref="B24:G24"/>
    <mergeCell ref="I24:N24"/>
    <mergeCell ref="B25:G25"/>
    <mergeCell ref="I25:N25"/>
    <mergeCell ref="A30:H30"/>
    <mergeCell ref="I30:J30"/>
    <mergeCell ref="K30:L30"/>
    <mergeCell ref="M30:N30"/>
    <mergeCell ref="K29:L29"/>
    <mergeCell ref="M29:N29"/>
    <mergeCell ref="I29:J29"/>
    <mergeCell ref="A29:H29"/>
    <mergeCell ref="O30:P30"/>
    <mergeCell ref="Q30:R30"/>
    <mergeCell ref="O28:P28"/>
    <mergeCell ref="Q28:R28"/>
    <mergeCell ref="O29:P29"/>
    <mergeCell ref="Q29:R29"/>
    <mergeCell ref="A32:H32"/>
    <mergeCell ref="I32:J32"/>
    <mergeCell ref="K32:L32"/>
    <mergeCell ref="M32:N32"/>
    <mergeCell ref="O32:P32"/>
    <mergeCell ref="Q32:R32"/>
    <mergeCell ref="A31:H31"/>
    <mergeCell ref="I31:J31"/>
    <mergeCell ref="K31:L31"/>
    <mergeCell ref="M31:N31"/>
    <mergeCell ref="O31:P31"/>
    <mergeCell ref="Q31:R31"/>
    <mergeCell ref="A34:H34"/>
    <mergeCell ref="I34:J34"/>
    <mergeCell ref="K34:L34"/>
    <mergeCell ref="M34:N34"/>
    <mergeCell ref="O34:P34"/>
    <mergeCell ref="Q34:R34"/>
    <mergeCell ref="A33:H33"/>
    <mergeCell ref="I33:J33"/>
    <mergeCell ref="K33:L33"/>
    <mergeCell ref="M33:N33"/>
    <mergeCell ref="O33:P33"/>
    <mergeCell ref="Q33:R33"/>
    <mergeCell ref="K59:L59"/>
    <mergeCell ref="M59:N59"/>
    <mergeCell ref="A46:B47"/>
    <mergeCell ref="A48:B49"/>
    <mergeCell ref="A36:N36"/>
    <mergeCell ref="A37:B37"/>
    <mergeCell ref="A38:B39"/>
    <mergeCell ref="A40:B41"/>
    <mergeCell ref="A42:B43"/>
    <mergeCell ref="A44:B45"/>
    <mergeCell ref="A50:B51"/>
    <mergeCell ref="A52:B53"/>
    <mergeCell ref="A54:B55"/>
    <mergeCell ref="A56:B57"/>
    <mergeCell ref="B61:F61"/>
    <mergeCell ref="G61:H61"/>
    <mergeCell ref="A58:N58"/>
    <mergeCell ref="B59:F59"/>
    <mergeCell ref="G59:H59"/>
    <mergeCell ref="I59:J59"/>
    <mergeCell ref="I61:J61"/>
    <mergeCell ref="K61:L61"/>
    <mergeCell ref="M61:N61"/>
    <mergeCell ref="B60:F60"/>
    <mergeCell ref="G60:H60"/>
    <mergeCell ref="I60:J60"/>
    <mergeCell ref="K60:L60"/>
    <mergeCell ref="M60:N60"/>
    <mergeCell ref="B62:F62"/>
    <mergeCell ref="G62:H62"/>
    <mergeCell ref="I62:J62"/>
    <mergeCell ref="K62:L62"/>
    <mergeCell ref="M62:N62"/>
    <mergeCell ref="B63:F63"/>
    <mergeCell ref="G63:H63"/>
    <mergeCell ref="I63:J63"/>
    <mergeCell ref="K63:L63"/>
    <mergeCell ref="M63:N63"/>
    <mergeCell ref="A75:L75"/>
    <mergeCell ref="M75:N75"/>
    <mergeCell ref="A70:D71"/>
    <mergeCell ref="E70:L71"/>
    <mergeCell ref="M70:N71"/>
    <mergeCell ref="A72:D73"/>
    <mergeCell ref="E72:L73"/>
    <mergeCell ref="M72:N73"/>
    <mergeCell ref="A74:L74"/>
    <mergeCell ref="M74:N74"/>
    <mergeCell ref="A66:N66"/>
    <mergeCell ref="A67:D67"/>
    <mergeCell ref="E67:L67"/>
    <mergeCell ref="M67:N67"/>
    <mergeCell ref="A68:D69"/>
    <mergeCell ref="E68:L69"/>
    <mergeCell ref="M68:N69"/>
    <mergeCell ref="B64:F64"/>
    <mergeCell ref="G64:H64"/>
    <mergeCell ref="I64:J64"/>
    <mergeCell ref="K64:L64"/>
    <mergeCell ref="M64:N64"/>
    <mergeCell ref="B65:L65"/>
    <mergeCell ref="M65:N65"/>
  </mergeCells>
  <conditionalFormatting sqref="C40:N40 C42:N42 C44:N44 C52:N52 C46:M46 C50:N50 C48:N48 C54:N54 C56:N56 C38:N38">
    <cfRule type="cellIs" priority="1" dxfId="19" operator="equal" stopIfTrue="1">
      <formula>"x"</formula>
    </cfRule>
  </conditionalFormatting>
  <conditionalFormatting sqref="C41:N41 C43:N43 C45:N45 C53:N53 C47:M47 C51:N51 N46:N47 C49:N49 C55:N55 C57:N57 C39:N39">
    <cfRule type="cellIs" priority="2" dxfId="20"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38:N57"/>
  </dataValidations>
  <printOptions horizontalCentered="1"/>
  <pageMargins left="0" right="0" top="0" bottom="0" header="0" footer="0"/>
  <pageSetup fitToHeight="1" fitToWidth="1" horizontalDpi="600" verticalDpi="600" orientation="portrait" paperSize="9"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terzuolo</dc:creator>
  <cp:keywords/>
  <dc:description/>
  <cp:lastModifiedBy>Ragioneria</cp:lastModifiedBy>
  <cp:lastPrinted>2020-06-03T13:17:29Z</cp:lastPrinted>
  <dcterms:created xsi:type="dcterms:W3CDTF">2017-09-22T12:37:42Z</dcterms:created>
  <dcterms:modified xsi:type="dcterms:W3CDTF">2020-06-03T13:17:34Z</dcterms:modified>
  <cp:category/>
  <cp:version/>
  <cp:contentType/>
  <cp:contentStatus/>
</cp:coreProperties>
</file>